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750" activeTab="0"/>
  </bookViews>
  <sheets>
    <sheet name="Instructions" sheetId="1" r:id="rId1"/>
    <sheet name="Cover" sheetId="2" r:id="rId2"/>
    <sheet name="SAE Survey" sheetId="3" r:id="rId3"/>
    <sheet name="Page 2" sheetId="4" r:id="rId4"/>
    <sheet name="Page 3" sheetId="5" r:id="rId5"/>
  </sheets>
  <definedNames>
    <definedName name="_xlnm.Print_Area" localSheetId="1">'Cover'!$A$11:$M$60</definedName>
    <definedName name="_xlnm.Print_Area" localSheetId="0">'Instructions'!$A$1:$K$65</definedName>
    <definedName name="_xlnm.Print_Area" localSheetId="3">'Page 2'!$A$1:$L$57</definedName>
    <definedName name="_xlnm.Print_Area" localSheetId="4">'Page 3'!$A$1:$L$56</definedName>
    <definedName name="_xlnm.Print_Area" localSheetId="2">'SAE Survey'!$A$1:$I$109</definedName>
  </definedNames>
  <calcPr fullCalcOnLoad="1"/>
</workbook>
</file>

<file path=xl/sharedStrings.xml><?xml version="1.0" encoding="utf-8"?>
<sst xmlns="http://schemas.openxmlformats.org/spreadsheetml/2006/main" count="458" uniqueCount="382">
  <si>
    <t>READ THIS FIRST!!</t>
  </si>
  <si>
    <t>1.</t>
  </si>
  <si>
    <t>Read this entire page of instructions before you begin.</t>
  </si>
  <si>
    <t>2.</t>
  </si>
  <si>
    <t>3.</t>
  </si>
  <si>
    <t>Use the tab key to go to the next cell that will accept information.  Or, use the "Shift" key</t>
  </si>
  <si>
    <t>and "Tab" key to go back to a cell.  For more template hints, go to:</t>
  </si>
  <si>
    <t>http://www.ffa.org/awards/01exceltemplates/html/exceltemplatetips.html</t>
  </si>
  <si>
    <t>4.</t>
  </si>
  <si>
    <t>hand corner of the screen and click on the "Maximize" box between the X "Close"</t>
  </si>
  <si>
    <t>and  the _ "Minimize Window" boxes.</t>
  </si>
  <si>
    <t>5.</t>
  </si>
  <si>
    <r>
      <t xml:space="preserve">Use only whole numbers.  </t>
    </r>
    <r>
      <rPr>
        <b/>
        <sz val="11"/>
        <rFont val="Arial"/>
        <family val="2"/>
      </rPr>
      <t>NO DECIMALS!</t>
    </r>
  </si>
  <si>
    <t>6.</t>
  </si>
  <si>
    <t>In some parts of the application you will need to use your mouse to get into the text box to type.</t>
  </si>
  <si>
    <t>7.</t>
  </si>
  <si>
    <t xml:space="preserve">DO NOT CUT and PASTE information from one cell to another, it will corrupt </t>
  </si>
  <si>
    <t>the template!</t>
  </si>
  <si>
    <t>8.</t>
  </si>
  <si>
    <t>Begin with the Cover page and complete pages in order.</t>
  </si>
  <si>
    <t>9.</t>
  </si>
  <si>
    <t>Passing your cursor over the red dot or corner in a cell will open a helpful hint message.</t>
  </si>
  <si>
    <t>10.</t>
  </si>
  <si>
    <t>All Checklist items must indicate "YES" to qualify.</t>
  </si>
  <si>
    <t>11.</t>
  </si>
  <si>
    <t>National FFA Organization</t>
  </si>
  <si>
    <t>HINTS:</t>
  </si>
  <si>
    <t>Copy your photo your caption into your word processor and check spelling!</t>
  </si>
  <si>
    <t>Copy any text from a text box to your word processor to check spelling.</t>
  </si>
  <si>
    <t xml:space="preserve">A Unprotected Photo Page is included for those who know how to insert a text box and place a </t>
  </si>
  <si>
    <t>scanned or digital photo on the page.</t>
  </si>
  <si>
    <t>Note:  You will need to change the photo number and footer to match your page.</t>
  </si>
  <si>
    <t xml:space="preserve"> FOR USE BEGINNING IN 2006</t>
  </si>
  <si>
    <t xml:space="preserve"> </t>
  </si>
  <si>
    <t>Proficiency</t>
  </si>
  <si>
    <t xml:space="preserve">STATE:        </t>
  </si>
  <si>
    <t>Chapter #</t>
  </si>
  <si>
    <t>Member ID #</t>
  </si>
  <si>
    <t>Name of Proficiency Award Area</t>
  </si>
  <si>
    <t xml:space="preserve">  1.  Name:</t>
  </si>
  <si>
    <r>
      <t xml:space="preserve">       Name on chapter FFA roster: </t>
    </r>
    <r>
      <rPr>
        <sz val="10"/>
        <color indexed="12"/>
        <rFont val="Arial"/>
        <family val="2"/>
      </rPr>
      <t>(If Different)</t>
    </r>
    <r>
      <rPr>
        <sz val="10"/>
        <rFont val="Arial"/>
        <family val="2"/>
      </rPr>
      <t>:</t>
    </r>
  </si>
  <si>
    <t xml:space="preserve">  2.  Date of Birth:</t>
  </si>
  <si>
    <t>3. Age:</t>
  </si>
  <si>
    <t>(Month)</t>
  </si>
  <si>
    <t xml:space="preserve">   (Day)</t>
  </si>
  <si>
    <t>(Year)</t>
  </si>
  <si>
    <t xml:space="preserve">  4.  Gender:</t>
  </si>
  <si>
    <t>Male</t>
  </si>
  <si>
    <t>Female</t>
  </si>
  <si>
    <t>City:</t>
  </si>
  <si>
    <t>State:</t>
  </si>
  <si>
    <t>Zip:</t>
  </si>
  <si>
    <t xml:space="preserve">  7. Home Telephone number (including area code):</t>
  </si>
  <si>
    <t xml:space="preserve">  8. Name of Parents/Guardians</t>
  </si>
  <si>
    <t>9. List Parents/Guardians Occupation Below:</t>
  </si>
  <si>
    <t>a. Father:</t>
  </si>
  <si>
    <t>b. Mother:</t>
  </si>
  <si>
    <t>10. Complete FFA Chapter Name:</t>
  </si>
  <si>
    <t>11. Name of High School:</t>
  </si>
  <si>
    <r>
      <t xml:space="preserve">12. School Address: </t>
    </r>
    <r>
      <rPr>
        <sz val="8"/>
        <rFont val="Arial"/>
        <family val="2"/>
      </rPr>
      <t>(street/RR./box no.)</t>
    </r>
  </si>
  <si>
    <t>School City:</t>
  </si>
  <si>
    <t>School Zip:</t>
  </si>
  <si>
    <t xml:space="preserve">13. School Telephone Number (including area code): </t>
  </si>
  <si>
    <t>14. Chapter Advisor(s):</t>
  </si>
  <si>
    <t>15. Year FFA Membership Began:</t>
  </si>
  <si>
    <t>16. Years of Agricultural Education Completed:</t>
  </si>
  <si>
    <t>17. Years of Agricultural Education Offered (grades 7-12) in high school last attended:</t>
  </si>
  <si>
    <t>18. Year in school at time of applying for the award:</t>
  </si>
  <si>
    <t>19. If you have graduated from the high school, year graduated:</t>
  </si>
  <si>
    <t>20. State/National Dues paid?</t>
  </si>
  <si>
    <t>We have examined this application and find that the records are true, accurate, and complete.  We hereby permit</t>
  </si>
  <si>
    <t>for publicity purposes, the use of any information included in this application with the exception of the following:</t>
  </si>
  <si>
    <t>Candidate Signature</t>
  </si>
  <si>
    <t>Parent or Guardian Signature</t>
  </si>
  <si>
    <t>In addition, we certify the applicant has achieved a satisfactory record of scholastic achievement.</t>
  </si>
  <si>
    <t>Chapter Advisor Signature</t>
  </si>
  <si>
    <t>Superintendent or Principal Signature</t>
  </si>
  <si>
    <t>(indicate which)</t>
  </si>
  <si>
    <t>The information contained in this application has been substantiated by an actual visit to the site of the applicant's</t>
  </si>
  <si>
    <t>supervised agricultural experience program.</t>
  </si>
  <si>
    <t>Employer Signature (if applicable)</t>
  </si>
  <si>
    <t>State Supervisor, Ag Ed, Signature</t>
  </si>
  <si>
    <r>
      <t xml:space="preserve">NOTICE:  </t>
    </r>
    <r>
      <rPr>
        <sz val="11"/>
        <rFont val="Arial Narrow"/>
        <family val="2"/>
      </rPr>
      <t xml:space="preserve"> This application will not be returned by the National FFA Organization.   Please make a copy for your records.</t>
    </r>
  </si>
  <si>
    <r>
      <t xml:space="preserve">DO NOT ALTER APPLICATION IN ANY WAY or APPLICATION IS SUBJECT TO </t>
    </r>
    <r>
      <rPr>
        <b/>
        <sz val="10"/>
        <color indexed="10"/>
        <rFont val="Arial Narrow"/>
        <family val="2"/>
      </rPr>
      <t>DISQUALIFICATION!</t>
    </r>
    <r>
      <rPr>
        <b/>
        <sz val="10"/>
        <color indexed="12"/>
        <rFont val="Arial Narrow"/>
        <family val="2"/>
      </rPr>
      <t xml:space="preserve">            </t>
    </r>
  </si>
  <si>
    <t xml:space="preserve">      Our House Enterprises</t>
  </si>
  <si>
    <t>SELECT</t>
  </si>
  <si>
    <t>USE ARROW TO THE RIGHT TO SELECT</t>
  </si>
  <si>
    <t>AR</t>
  </si>
  <si>
    <t>ARKANSAS</t>
  </si>
  <si>
    <t>AG COMMUNICATIONS</t>
  </si>
  <si>
    <t>AL</t>
  </si>
  <si>
    <t>ALABAMA</t>
  </si>
  <si>
    <t>AG MECHANICS DESIGN &amp; FABRICATION</t>
  </si>
  <si>
    <t>AZ</t>
  </si>
  <si>
    <t>ARIZONA</t>
  </si>
  <si>
    <t>AG MECHANICS ENERGY SYSTEMS</t>
  </si>
  <si>
    <t>AK</t>
  </si>
  <si>
    <t>ALASKA</t>
  </si>
  <si>
    <t>AG MECHANICS REPAIR &amp; MAINTENANCE</t>
  </si>
  <si>
    <t>CA</t>
  </si>
  <si>
    <t>CALIFORNIA</t>
  </si>
  <si>
    <t>AGRICULTURAL PROCESSING</t>
  </si>
  <si>
    <t>CT</t>
  </si>
  <si>
    <t>CONNECTICUT</t>
  </si>
  <si>
    <t>AGRICULTURAL SALES</t>
  </si>
  <si>
    <t>CO</t>
  </si>
  <si>
    <t>COLORADO</t>
  </si>
  <si>
    <t>AGRICULTURAL SERVICE</t>
  </si>
  <si>
    <t>DC</t>
  </si>
  <si>
    <t>DISTRICT OF COLUMBIA</t>
  </si>
  <si>
    <t>DE</t>
  </si>
  <si>
    <t>DELAWARE</t>
  </si>
  <si>
    <t>BEEF PRODUCTION</t>
  </si>
  <si>
    <t>FL</t>
  </si>
  <si>
    <t>FLORIDA</t>
  </si>
  <si>
    <t>DAIRY PRODUCTION</t>
  </si>
  <si>
    <t>GA</t>
  </si>
  <si>
    <t>GEORGIA</t>
  </si>
  <si>
    <t>DIVERSIFIED AGRICULTURAL PRODUCTION</t>
  </si>
  <si>
    <t>GU</t>
  </si>
  <si>
    <t>GUAM</t>
  </si>
  <si>
    <t>DIVERSIFIED CROP PRODUCTION</t>
  </si>
  <si>
    <t>HI</t>
  </si>
  <si>
    <t>HAWAII</t>
  </si>
  <si>
    <t>DIVERSIFIED HORTICULTURE</t>
  </si>
  <si>
    <t>IA</t>
  </si>
  <si>
    <t>IOWA</t>
  </si>
  <si>
    <t>DIVERSIFIED LIVESTOCK PRODUCTION</t>
  </si>
  <si>
    <t>ID</t>
  </si>
  <si>
    <t>IDAHO</t>
  </si>
  <si>
    <t>EMERGING AGRICULTURAL TECHNOLOGY</t>
  </si>
  <si>
    <t>IL</t>
  </si>
  <si>
    <t>ILLINOIS</t>
  </si>
  <si>
    <t>ENVIRONMENTAL SCIENCE &amp; NAT. RESOURCE MGMT</t>
  </si>
  <si>
    <t>IN</t>
  </si>
  <si>
    <t>INDIANA</t>
  </si>
  <si>
    <t>EQUINE SCIENCE</t>
  </si>
  <si>
    <t>KY</t>
  </si>
  <si>
    <t>KENTUCKY</t>
  </si>
  <si>
    <t>FIBER and/or OIL CROP PRODUCTION</t>
  </si>
  <si>
    <t>KS</t>
  </si>
  <si>
    <t>KANSAS</t>
  </si>
  <si>
    <t>FLORICULTURE</t>
  </si>
  <si>
    <t>LA</t>
  </si>
  <si>
    <t>LOUISIANA</t>
  </si>
  <si>
    <t>FOOD SCIENCE AND TECHNOLOGY</t>
  </si>
  <si>
    <t>MA</t>
  </si>
  <si>
    <t>MASSACHUSETTS</t>
  </si>
  <si>
    <t>FORAGE PRODUCTION</t>
  </si>
  <si>
    <t>MD</t>
  </si>
  <si>
    <t>MARYLAND</t>
  </si>
  <si>
    <t>FOREST MANAGEMENT &amp; PRODUCTS</t>
  </si>
  <si>
    <t>ME</t>
  </si>
  <si>
    <t>MAINE</t>
  </si>
  <si>
    <t>FRUIT PRODUCTION</t>
  </si>
  <si>
    <t>MI</t>
  </si>
  <si>
    <t>MICHIGAN</t>
  </si>
  <si>
    <t>GRAIN PRODUCTION</t>
  </si>
  <si>
    <t>MN</t>
  </si>
  <si>
    <t>MINNESOTA</t>
  </si>
  <si>
    <t>HOME AND/OR COMMUNITY DEVELOPMENT</t>
  </si>
  <si>
    <t>MO</t>
  </si>
  <si>
    <t>MISSOURI</t>
  </si>
  <si>
    <t>LANDSCAPE MANAGEMENT</t>
  </si>
  <si>
    <t>MS</t>
  </si>
  <si>
    <t>MISSISSIPPI</t>
  </si>
  <si>
    <t>NURSERY OPERATIONS</t>
  </si>
  <si>
    <t>MT</t>
  </si>
  <si>
    <t>MONTANA</t>
  </si>
  <si>
    <t>OUTDOOR RECREATION</t>
  </si>
  <si>
    <t>NC</t>
  </si>
  <si>
    <t>NORTH CAROLINA</t>
  </si>
  <si>
    <t>POULTRY PRODUCTION</t>
  </si>
  <si>
    <t>ND</t>
  </si>
  <si>
    <t>NORTH DAKOTA</t>
  </si>
  <si>
    <t>SHEEP PRODUCTION</t>
  </si>
  <si>
    <t>NE</t>
  </si>
  <si>
    <t>NEBRASKA</t>
  </si>
  <si>
    <t>SMALL ANIMAL PRODUCTION &amp; CARE</t>
  </si>
  <si>
    <t>NH</t>
  </si>
  <si>
    <t>NEW HAMPSHIRE</t>
  </si>
  <si>
    <t>SPECIALTY ANIMAL PRODUCTION</t>
  </si>
  <si>
    <t>NJ</t>
  </si>
  <si>
    <t>NEW JERSEY</t>
  </si>
  <si>
    <t>SPECIALTY CROP PRODUCTION</t>
  </si>
  <si>
    <t>NM</t>
  </si>
  <si>
    <t>NEW MEXICO</t>
  </si>
  <si>
    <t>SWINE PRODUCTION</t>
  </si>
  <si>
    <t>NV</t>
  </si>
  <si>
    <t>NEVADA</t>
  </si>
  <si>
    <t>TURF GRASS MANAGEMENT</t>
  </si>
  <si>
    <t>NY</t>
  </si>
  <si>
    <t>NEW YORK</t>
  </si>
  <si>
    <t>VEGETABLE PRODUCTION</t>
  </si>
  <si>
    <t>OH</t>
  </si>
  <si>
    <t>OHIO</t>
  </si>
  <si>
    <t>WILDLIFE PRODUCTION &amp; MANAGEMENT</t>
  </si>
  <si>
    <t>OK</t>
  </si>
  <si>
    <t>OKLAHOMA</t>
  </si>
  <si>
    <t>OR</t>
  </si>
  <si>
    <t>OREGON</t>
  </si>
  <si>
    <t>PA</t>
  </si>
  <si>
    <t>PENNSYLVANIA</t>
  </si>
  <si>
    <t>PR</t>
  </si>
  <si>
    <t>PUERTO RICO</t>
  </si>
  <si>
    <t>RI</t>
  </si>
  <si>
    <t>RHODE ISLAND</t>
  </si>
  <si>
    <t>SC</t>
  </si>
  <si>
    <t>SOUTH CAROLINA</t>
  </si>
  <si>
    <t>SD</t>
  </si>
  <si>
    <t>SOUTH DAKOTA</t>
  </si>
  <si>
    <t>TN</t>
  </si>
  <si>
    <t>TENNESSEE</t>
  </si>
  <si>
    <t>TX</t>
  </si>
  <si>
    <t>TEXAS</t>
  </si>
  <si>
    <t>YES</t>
  </si>
  <si>
    <t>UT</t>
  </si>
  <si>
    <t>UTAH</t>
  </si>
  <si>
    <t>NO</t>
  </si>
  <si>
    <t>VA</t>
  </si>
  <si>
    <t>VIRGINIA</t>
  </si>
  <si>
    <t>VI</t>
  </si>
  <si>
    <t>VIRGIN ISLANDS</t>
  </si>
  <si>
    <t>VT</t>
  </si>
  <si>
    <t>VERMONT</t>
  </si>
  <si>
    <t>WA</t>
  </si>
  <si>
    <t>WASHINGTON</t>
  </si>
  <si>
    <t>WI</t>
  </si>
  <si>
    <t>WISCONSIN</t>
  </si>
  <si>
    <t>WV</t>
  </si>
  <si>
    <t>WEST VIRGINIA</t>
  </si>
  <si>
    <t>WY</t>
  </si>
  <si>
    <t>WYOMING</t>
  </si>
  <si>
    <t>ERR</t>
  </si>
  <si>
    <t>JAN</t>
  </si>
  <si>
    <t>FEB</t>
  </si>
  <si>
    <t>MARCH</t>
  </si>
  <si>
    <t>APRIL</t>
  </si>
  <si>
    <t>MAY</t>
  </si>
  <si>
    <t>JUNE</t>
  </si>
  <si>
    <t>JULY</t>
  </si>
  <si>
    <t>AUG</t>
  </si>
  <si>
    <t>SEPT</t>
  </si>
  <si>
    <t>OCT</t>
  </si>
  <si>
    <t>NOV</t>
  </si>
  <si>
    <t>DEC</t>
  </si>
  <si>
    <t>00</t>
  </si>
  <si>
    <t>01</t>
  </si>
  <si>
    <t>02</t>
  </si>
  <si>
    <t>03</t>
  </si>
  <si>
    <t>I. Performance Review</t>
  </si>
  <si>
    <t>A. Getting Started in this activity:</t>
  </si>
  <si>
    <t>(15)</t>
  </si>
  <si>
    <t>1. Briefly describe your SAE as it is related to this proficiency area.  Describe how you started in</t>
  </si>
  <si>
    <t xml:space="preserve">    this proficiency area.  What interested and motivated you to begin?</t>
  </si>
  <si>
    <t xml:space="preserve">2. When you were planning your supervised agricultural experience in this proficiency area, what </t>
  </si>
  <si>
    <t xml:space="preserve">    2 or 3 goals and objectives did you plan to achieve at this point in your development?</t>
  </si>
  <si>
    <t>B. Progress:</t>
  </si>
  <si>
    <t>1. Describe any special advantages or disadvantages that had a major impact on your</t>
  </si>
  <si>
    <t xml:space="preserve">    achievements in your supervised agricultural experience program.</t>
  </si>
  <si>
    <t>(continued)</t>
  </si>
  <si>
    <t>B. Progress  (continued)</t>
  </si>
  <si>
    <t>2. Briefly describe your placement in this proficiency area.  (Include a description of the business/</t>
  </si>
  <si>
    <t xml:space="preserve">    farm, working conditions, size, number of employees, type of facilities, equipment available, etc.)</t>
  </si>
  <si>
    <t>3. How has your position description and/or responsibilities changed during the time of your</t>
  </si>
  <si>
    <t xml:space="preserve">    placement?</t>
  </si>
  <si>
    <t>C. Analysis/Evaluation of Program</t>
  </si>
  <si>
    <t>1.  Describe your level of achievement and progress towards your goals (such as skills, scope,</t>
  </si>
  <si>
    <t xml:space="preserve">     etc.) in this award area as related to the goals and objectives described on page 2, question 2.</t>
  </si>
  <si>
    <t xml:space="preserve">2. Describe the personal goals, educational goals, and career goals you would like to achieve in the </t>
  </si>
  <si>
    <t xml:space="preserve">    next ten years.</t>
  </si>
  <si>
    <t>If you do not see the page tabs at the bottom of the screen,  go to the upper right</t>
  </si>
  <si>
    <t>It is still a good idea to always back up your work.</t>
  </si>
  <si>
    <t xml:space="preserve">Until you save this template it is a read-only file, save template to your hard drive or desktop. </t>
  </si>
  <si>
    <t>PLACEMENT</t>
  </si>
  <si>
    <t>AGRICULTURAL EDUCATION</t>
  </si>
  <si>
    <t>END</t>
  </si>
  <si>
    <t>87</t>
  </si>
  <si>
    <t>88</t>
  </si>
  <si>
    <t>89</t>
  </si>
  <si>
    <t xml:space="preserve">5. E-mail: </t>
  </si>
  <si>
    <r>
      <t xml:space="preserve">If the application is altered in any way, it will be </t>
    </r>
    <r>
      <rPr>
        <b/>
        <sz val="11"/>
        <color indexed="10"/>
        <rFont val="Arial"/>
        <family val="2"/>
      </rPr>
      <t>SUBJECT TO DISQUALIFICATION</t>
    </r>
    <r>
      <rPr>
        <b/>
        <sz val="11"/>
        <color indexed="12"/>
        <rFont val="Arial"/>
        <family val="2"/>
      </rPr>
      <t>.  This</t>
    </r>
  </si>
  <si>
    <t>includes copying the application into a word document, altering the space given for</t>
  </si>
  <si>
    <t>responses for any question or changing the font size below 10 points.  For fairness, all</t>
  </si>
  <si>
    <t>applicants must respond to questions in the space provided.</t>
  </si>
  <si>
    <r>
      <t xml:space="preserve">  6.  Address: </t>
    </r>
    <r>
      <rPr>
        <sz val="8"/>
        <rFont val="Arial"/>
        <family val="2"/>
      </rPr>
      <t>(street address required)</t>
    </r>
  </si>
  <si>
    <t>Please Fill out the SAE Survey below:</t>
  </si>
  <si>
    <t>Select One</t>
  </si>
  <si>
    <t>Congratulations on having a Supervised Agricultural Experience (SAE).  In order to help us gather information</t>
  </si>
  <si>
    <t>Agribusiness Systems</t>
  </si>
  <si>
    <t>we request you fill out the survey listed below.  This information helps us obtain sponsorship and decide options of awards</t>
  </si>
  <si>
    <t>Animal Systems</t>
  </si>
  <si>
    <t>Environmental Service/Natural Resources Systems</t>
  </si>
  <si>
    <t>The main focus of my Supervised Agricultural Experience (SAE) is:</t>
  </si>
  <si>
    <t>Food Products and Processing systems</t>
  </si>
  <si>
    <t>Plant Systems</t>
  </si>
  <si>
    <t>Power, Structural &amp; Technical Sytems</t>
  </si>
  <si>
    <t>Please describe your SAE in 20 words or less:</t>
  </si>
  <si>
    <t>Yes</t>
  </si>
  <si>
    <t>No</t>
  </si>
  <si>
    <t>19+</t>
  </si>
  <si>
    <t>My future career plans are directly related to my SAE area.</t>
  </si>
  <si>
    <t>Certificates</t>
  </si>
  <si>
    <t>Scholarship</t>
  </si>
  <si>
    <t>Cash/Award Check</t>
  </si>
  <si>
    <t>SAE Earnings last year:</t>
  </si>
  <si>
    <t>Plaques/Medals/Trophies</t>
  </si>
  <si>
    <t>Publicity - Logal or Regional Newspaper Articles</t>
  </si>
  <si>
    <t>National FFA Convention - Main Stage Recognition</t>
  </si>
  <si>
    <t>Leadership activities (not exclusive to FFA) that I am involved in:  (Check all that apply)</t>
  </si>
  <si>
    <t>Recognition at Award Functions</t>
  </si>
  <si>
    <t>FFA Officer</t>
  </si>
  <si>
    <t>Internships with Event Sponsors</t>
  </si>
  <si>
    <t>4-H Officer</t>
  </si>
  <si>
    <t>Student Government</t>
  </si>
  <si>
    <t>Other School Club Officer</t>
  </si>
  <si>
    <t>Sports Team Captain</t>
  </si>
  <si>
    <t>Attend college/university full-time</t>
  </si>
  <si>
    <t>Church Group Leader</t>
  </si>
  <si>
    <t>Attend college/university part-time</t>
  </si>
  <si>
    <t>Other</t>
  </si>
  <si>
    <t>Attend a technical school or community college</t>
  </si>
  <si>
    <t>If Other (describe)</t>
  </si>
  <si>
    <t>Military</t>
  </si>
  <si>
    <t>Seek full-time employment in the agriculture industry</t>
  </si>
  <si>
    <t>I prefer to be recognized by:</t>
  </si>
  <si>
    <t>Seek full-time employment in the non-agriculture industry</t>
  </si>
  <si>
    <t>I am currently employed</t>
  </si>
  <si>
    <t>I have applied for a SAE Career Pathway Grant</t>
  </si>
  <si>
    <t>My family owns a home computer</t>
  </si>
  <si>
    <t>I own a cellular phone</t>
  </si>
  <si>
    <t>I own cattle</t>
  </si>
  <si>
    <t>I own horses</t>
  </si>
  <si>
    <t>I own other animals</t>
  </si>
  <si>
    <t>If you own other animals, please list which animal(s)</t>
  </si>
  <si>
    <t>My hobbies and other areas of interest are:</t>
  </si>
  <si>
    <t>Golf</t>
  </si>
  <si>
    <t>Horseback Riding</t>
  </si>
  <si>
    <t>Outdoor Activities (fishing, hunting, camping, etc.)</t>
  </si>
  <si>
    <t>Photography</t>
  </si>
  <si>
    <t>Reading</t>
  </si>
  <si>
    <t>Scrapbooking</t>
  </si>
  <si>
    <t>Swimming</t>
  </si>
  <si>
    <t>Team Sports</t>
  </si>
  <si>
    <t>Writing</t>
  </si>
  <si>
    <t>Other:</t>
  </si>
  <si>
    <t>Since you have applied for a Proficiency award we would like to have the following information</t>
  </si>
  <si>
    <t>Have you sent the sponsor of my SAE program a thank you note?</t>
  </si>
  <si>
    <t>My participation in this award program is of value to my career preparation</t>
  </si>
  <si>
    <t>The instruction I received during my agriculture classes prepared me to participate in this event</t>
  </si>
  <si>
    <t>I am aware of the national FFA scholarship program (available to high school seniors and college students)</t>
  </si>
  <si>
    <t>I have or I am planning to apply for a national FFA scholarship</t>
  </si>
  <si>
    <t>What are your plans after high school</t>
  </si>
  <si>
    <t>If you plan to attend college, will you pursue a degree in agriculture?</t>
  </si>
  <si>
    <t>College</t>
  </si>
  <si>
    <t>I am aware of the National FFA Alumni</t>
  </si>
  <si>
    <t>Gender:</t>
  </si>
  <si>
    <t>Age:</t>
  </si>
  <si>
    <t>Grade Level:</t>
  </si>
  <si>
    <t>American Indian or Alaska Native</t>
  </si>
  <si>
    <t>1 year</t>
  </si>
  <si>
    <t>My current Grade Point Average (GPA)</t>
  </si>
  <si>
    <t>on a 4.0 grade scale</t>
  </si>
  <si>
    <t>Asian</t>
  </si>
  <si>
    <t>2 years</t>
  </si>
  <si>
    <t>Black]Hispanic</t>
  </si>
  <si>
    <t>3 years</t>
  </si>
  <si>
    <t>I have been an FFA member for:</t>
  </si>
  <si>
    <t>Hawaiian or Other Pacific Islander</t>
  </si>
  <si>
    <t>4 years</t>
  </si>
  <si>
    <t>White</t>
  </si>
  <si>
    <t>5 or more years</t>
  </si>
  <si>
    <t>Ethnicity</t>
  </si>
  <si>
    <t>Some other Race</t>
  </si>
  <si>
    <t>Category that best describes where I live:</t>
  </si>
  <si>
    <t>Rural-Farm</t>
  </si>
  <si>
    <t>Rural-Non Farm</t>
  </si>
  <si>
    <t>Small City/Town</t>
  </si>
  <si>
    <t>Thank you for filling out the SAE Survey.  By filling out this survey you have helped us determine awards and sponsorships.</t>
  </si>
  <si>
    <t>Metropolitan Area</t>
  </si>
  <si>
    <t>VETERINARY MEDICINE</t>
  </si>
  <si>
    <t>2006-2011 PLACEMENT PROFICIENCY AWARD</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</si>
</sst>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
    <numFmt numFmtId="166" formatCode="[&lt;=9999999]###\-####;\(###\)\ ###\-####"/>
    <numFmt numFmtId="167" formatCode="yyyy"/>
    <numFmt numFmtId="168" formatCode="yy"/>
    <numFmt numFmtId="169" formatCode="&quot;$&quot;#,##0"/>
    <numFmt numFmtId="170" formatCode="0_);[Red]\(0\)"/>
    <numFmt numFmtId="171" formatCode="0.0"/>
    <numFmt numFmtId="172" formatCode="mmmm\ d\,\ yyyy"/>
    <numFmt numFmtId="173" formatCode="&quot;$&quot;#,##0.0_);[Red]\(&quot;$&quot;#,##0.0\)"/>
    <numFmt numFmtId="174" formatCode="&quot;$&quot;#,##0.00;[Red]&quot;$&quot;#,##0.00"/>
    <numFmt numFmtId="175" formatCode="&quot;$&quot;#,##0;[Red]&quot;$&quot;#,##0"/>
    <numFmt numFmtId="176" formatCode="#,##0;[Red]#,##0"/>
    <numFmt numFmtId="177" formatCode="#,##0.00;[Red]#,##0.00"/>
    <numFmt numFmtId="178" formatCode="m/d"/>
    <numFmt numFmtId="179" formatCode="\(yyyy\)"/>
    <numFmt numFmtId="180" formatCode="&quot;$&quot;0_);\(&quot;$&quot;0\)"/>
    <numFmt numFmtId="181" formatCode="0.00\ "/>
    <numFmt numFmtId="182" formatCode="m\O"/>
    <numFmt numFmtId="183" formatCode="#,##0.0;[Red]#,##0.0"/>
    <numFmt numFmtId="184" formatCode="&quot;Yes&quot;;&quot;Yes&quot;;&quot;No&quot;"/>
    <numFmt numFmtId="185" formatCode="&quot;True&quot;;&quot;True&quot;;&quot;False&quot;"/>
    <numFmt numFmtId="186" formatCode="&quot;On&quot;;&quot;On&quot;;&quot;Off&quot;"/>
    <numFmt numFmtId="187" formatCode="m"/>
    <numFmt numFmtId="188" formatCode="d"/>
    <numFmt numFmtId="189" formatCode="m/"/>
    <numFmt numFmtId="190" formatCode="0.0_);[Red]\(0.0\)"/>
    <numFmt numFmtId="191" formatCode="mm/dd/yy"/>
    <numFmt numFmtId="192" formatCode="0000"/>
    <numFmt numFmtId="193" formatCode="000000000"/>
    <numFmt numFmtId="194" formatCode="00"/>
    <numFmt numFmtId="195" formatCode="&quot;$&quot;#,##0.00"/>
  </numFmts>
  <fonts count="75">
    <font>
      <sz val="10"/>
      <name val="Arial"/>
      <family val="0"/>
    </font>
    <font>
      <u val="single"/>
      <sz val="10"/>
      <color indexed="12"/>
      <name val="Arial"/>
      <family val="2"/>
    </font>
    <font>
      <b/>
      <sz val="14"/>
      <name val="Arial"/>
      <family val="2"/>
    </font>
    <font>
      <sz val="12"/>
      <name val="Arial"/>
      <family val="2"/>
    </font>
    <font>
      <b/>
      <sz val="12"/>
      <name val="Arial"/>
      <family val="2"/>
    </font>
    <font>
      <b/>
      <sz val="11"/>
      <name val="Arial"/>
      <family val="2"/>
    </font>
    <font>
      <sz val="11"/>
      <name val="Arial"/>
      <family val="2"/>
    </font>
    <font>
      <sz val="14"/>
      <name val="Arial"/>
      <family val="2"/>
    </font>
    <font>
      <b/>
      <sz val="16"/>
      <name val="Arial"/>
      <family val="2"/>
    </font>
    <font>
      <b/>
      <sz val="10"/>
      <name val="Arial"/>
      <family val="2"/>
    </font>
    <font>
      <sz val="9"/>
      <name val="Arial"/>
      <family val="2"/>
    </font>
    <font>
      <sz val="8"/>
      <name val="Arial"/>
      <family val="2"/>
    </font>
    <font>
      <sz val="12"/>
      <name val="Geneva"/>
      <family val="0"/>
    </font>
    <font>
      <b/>
      <u val="single"/>
      <sz val="14"/>
      <name val="Arial"/>
      <family val="2"/>
    </font>
    <font>
      <b/>
      <sz val="11"/>
      <name val="Arial Narrow"/>
      <family val="2"/>
    </font>
    <font>
      <sz val="11"/>
      <name val="Arial Narrow"/>
      <family val="2"/>
    </font>
    <font>
      <b/>
      <u val="single"/>
      <sz val="18"/>
      <name val="Arial"/>
      <family val="2"/>
    </font>
    <font>
      <b/>
      <sz val="10"/>
      <color indexed="10"/>
      <name val="Arial"/>
      <family val="2"/>
    </font>
    <font>
      <b/>
      <u val="single"/>
      <sz val="16"/>
      <name val="Arial"/>
      <family val="2"/>
    </font>
    <font>
      <u val="single"/>
      <sz val="10"/>
      <color indexed="36"/>
      <name val="Arial"/>
      <family val="2"/>
    </font>
    <font>
      <b/>
      <sz val="11"/>
      <color indexed="12"/>
      <name val="Arial"/>
      <family val="2"/>
    </font>
    <font>
      <b/>
      <sz val="11"/>
      <color indexed="10"/>
      <name val="Arial"/>
      <family val="2"/>
    </font>
    <font>
      <sz val="10"/>
      <color indexed="12"/>
      <name val="Arial"/>
      <family val="2"/>
    </font>
    <font>
      <b/>
      <sz val="10"/>
      <color indexed="12"/>
      <name val="Arial Narrow"/>
      <family val="2"/>
    </font>
    <font>
      <b/>
      <sz val="10"/>
      <color indexed="10"/>
      <name val="Arial Narrow"/>
      <family val="2"/>
    </font>
    <font>
      <b/>
      <sz val="9"/>
      <name val="Arial"/>
      <family val="2"/>
    </font>
    <font>
      <sz val="14"/>
      <name val="Times New Roman"/>
      <family val="1"/>
    </font>
    <font>
      <sz val="12"/>
      <name val="Times New Roman"/>
      <family val="1"/>
    </font>
    <font>
      <sz val="18"/>
      <name val="Times New Roman"/>
      <family val="1"/>
    </font>
    <font>
      <b/>
      <sz val="12"/>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b/>
      <sz val="10"/>
      <color indexed="8"/>
      <name val="Arial"/>
      <family val="0"/>
    </font>
    <font>
      <sz val="10"/>
      <color indexed="8"/>
      <name val="Arial"/>
      <family val="0"/>
    </font>
    <font>
      <sz val="12"/>
      <color indexed="8"/>
      <name val="Arial"/>
      <family val="0"/>
    </font>
    <font>
      <b/>
      <sz val="12"/>
      <color indexed="12"/>
      <name val="Arial"/>
      <family val="0"/>
    </font>
    <font>
      <b/>
      <sz val="6"/>
      <color indexed="8"/>
      <name val="Arial"/>
      <family val="0"/>
    </font>
    <font>
      <sz val="6"/>
      <color indexed="8"/>
      <name val="Arial"/>
      <family val="0"/>
    </font>
    <font>
      <b/>
      <u val="single"/>
      <sz val="10"/>
      <color indexed="8"/>
      <name val="Arial"/>
      <family val="0"/>
    </font>
    <font>
      <sz val="8"/>
      <color indexed="8"/>
      <name val="Arial"/>
      <family val="0"/>
    </font>
    <font>
      <b/>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19"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1"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27"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91">
    <xf numFmtId="0" fontId="0" fillId="0" borderId="0" xfId="0" applyAlignment="1">
      <alignment/>
    </xf>
    <xf numFmtId="0" fontId="2" fillId="0" borderId="0" xfId="0" applyFont="1" applyAlignment="1">
      <alignment horizontal="centerContinuous"/>
    </xf>
    <xf numFmtId="0" fontId="6" fillId="0" borderId="0" xfId="0" applyFont="1" applyAlignment="1">
      <alignment/>
    </xf>
    <xf numFmtId="0" fontId="0" fillId="0" borderId="0" xfId="0" applyFont="1" applyAlignment="1">
      <alignment/>
    </xf>
    <xf numFmtId="0" fontId="7" fillId="0" borderId="0" xfId="0" applyFont="1" applyAlignment="1" applyProtection="1">
      <alignment horizontal="left"/>
      <protection hidden="1"/>
    </xf>
    <xf numFmtId="0" fontId="8" fillId="0" borderId="0" xfId="0" applyFont="1" applyAlignment="1" applyProtection="1">
      <alignment horizontal="left"/>
      <protection hidden="1"/>
    </xf>
    <xf numFmtId="0" fontId="7" fillId="0" borderId="0" xfId="0" applyFont="1" applyAlignment="1" applyProtection="1">
      <alignment horizontal="right"/>
      <protection hidden="1"/>
    </xf>
    <xf numFmtId="0" fontId="0" fillId="0" borderId="0" xfId="0" applyFont="1" applyAlignment="1" applyProtection="1">
      <alignment/>
      <protection locked="0"/>
    </xf>
    <xf numFmtId="0" fontId="0" fillId="0" borderId="0" xfId="0" applyFont="1" applyAlignment="1" applyProtection="1">
      <alignment horizontal="left"/>
      <protection hidden="1"/>
    </xf>
    <xf numFmtId="0" fontId="0" fillId="0" borderId="0" xfId="0" applyFont="1" applyAlignment="1" applyProtection="1">
      <alignment/>
      <protection hidden="1"/>
    </xf>
    <xf numFmtId="0" fontId="9" fillId="0" borderId="0" xfId="0" applyFont="1" applyAlignment="1" applyProtection="1">
      <alignment horizontal="left"/>
      <protection hidden="1"/>
    </xf>
    <xf numFmtId="0" fontId="10" fillId="0" borderId="0" xfId="0" applyFont="1" applyAlignment="1" applyProtection="1">
      <alignment/>
      <protection hidden="1"/>
    </xf>
    <xf numFmtId="0" fontId="3" fillId="0" borderId="10" xfId="0" applyFont="1" applyBorder="1" applyAlignment="1" applyProtection="1">
      <alignment horizontal="center"/>
      <protection hidden="1" locked="0"/>
    </xf>
    <xf numFmtId="0" fontId="10" fillId="0" borderId="0" xfId="0" applyFont="1" applyAlignment="1" applyProtection="1">
      <alignment/>
      <protection hidden="1"/>
    </xf>
    <xf numFmtId="0" fontId="11" fillId="0" borderId="0" xfId="0" applyFont="1" applyAlignment="1" applyProtection="1">
      <alignment horizontal="right" vertical="top"/>
      <protection hidden="1"/>
    </xf>
    <xf numFmtId="0" fontId="0" fillId="0" borderId="0" xfId="0" applyFont="1" applyBorder="1" applyAlignment="1" applyProtection="1">
      <alignment/>
      <protection hidden="1"/>
    </xf>
    <xf numFmtId="0" fontId="0" fillId="0" borderId="11" xfId="0" applyFont="1" applyBorder="1" applyAlignment="1" applyProtection="1">
      <alignment/>
      <protection hidden="1"/>
    </xf>
    <xf numFmtId="14" fontId="0" fillId="0" borderId="0" xfId="0" applyNumberFormat="1" applyFont="1" applyBorder="1" applyAlignment="1" applyProtection="1">
      <alignment horizontal="right"/>
      <protection hidden="1"/>
    </xf>
    <xf numFmtId="14" fontId="0" fillId="0" borderId="0" xfId="0" applyNumberFormat="1" applyFont="1" applyBorder="1" applyAlignment="1" applyProtection="1">
      <alignment horizontal="left"/>
      <protection hidden="1"/>
    </xf>
    <xf numFmtId="0" fontId="0" fillId="0" borderId="0" xfId="0" applyFont="1" applyBorder="1" applyAlignment="1" applyProtection="1">
      <alignment horizontal="left"/>
      <protection hidden="1"/>
    </xf>
    <xf numFmtId="1" fontId="0" fillId="0" borderId="0" xfId="0" applyNumberFormat="1" applyFont="1" applyBorder="1" applyAlignment="1" applyProtection="1">
      <alignment horizontal="right"/>
      <protection hidden="1"/>
    </xf>
    <xf numFmtId="0" fontId="0" fillId="0" borderId="10" xfId="0" applyFont="1" applyBorder="1" applyAlignment="1" applyProtection="1">
      <alignment/>
      <protection hidden="1"/>
    </xf>
    <xf numFmtId="0" fontId="0" fillId="0" borderId="10" xfId="0" applyFont="1" applyBorder="1" applyAlignment="1" applyProtection="1">
      <alignment/>
      <protection hidden="1" locked="0"/>
    </xf>
    <xf numFmtId="0" fontId="0" fillId="0" borderId="0" xfId="0" applyFont="1" applyAlignment="1" applyProtection="1">
      <alignment horizontal="right"/>
      <protection hidden="1"/>
    </xf>
    <xf numFmtId="0" fontId="0" fillId="0" borderId="10" xfId="0" applyFont="1" applyBorder="1" applyAlignment="1" applyProtection="1">
      <alignment horizontal="centerContinuous"/>
      <protection hidden="1" locked="0"/>
    </xf>
    <xf numFmtId="0" fontId="0" fillId="0" borderId="10" xfId="0" applyFont="1" applyBorder="1" applyAlignment="1" applyProtection="1">
      <alignment horizontal="centerContinuous"/>
      <protection hidden="1"/>
    </xf>
    <xf numFmtId="0" fontId="0" fillId="0" borderId="0" xfId="0" applyFont="1" applyBorder="1" applyAlignment="1" applyProtection="1">
      <alignment horizontal="right"/>
      <protection hidden="1"/>
    </xf>
    <xf numFmtId="0" fontId="0" fillId="0" borderId="11" xfId="0" applyFont="1" applyBorder="1" applyAlignment="1" applyProtection="1">
      <alignment horizontal="centerContinuous"/>
      <protection hidden="1"/>
    </xf>
    <xf numFmtId="49" fontId="0" fillId="0" borderId="0" xfId="0" applyNumberFormat="1" applyFont="1" applyBorder="1" applyAlignment="1" applyProtection="1">
      <alignment horizontal="right"/>
      <protection hidden="1"/>
    </xf>
    <xf numFmtId="166" fontId="0" fillId="0" borderId="11" xfId="0" applyNumberFormat="1" applyFont="1" applyBorder="1" applyAlignment="1" applyProtection="1">
      <alignment horizontal="centerContinuous"/>
      <protection hidden="1"/>
    </xf>
    <xf numFmtId="166" fontId="0" fillId="0" borderId="10" xfId="0" applyNumberFormat="1" applyFont="1" applyBorder="1" applyAlignment="1" applyProtection="1">
      <alignment horizontal="centerContinuous"/>
      <protection hidden="1" locked="0"/>
    </xf>
    <xf numFmtId="166" fontId="0" fillId="0" borderId="10" xfId="0" applyNumberFormat="1" applyFont="1" applyBorder="1" applyAlignment="1" applyProtection="1">
      <alignment horizontal="centerContinuous"/>
      <protection hidden="1"/>
    </xf>
    <xf numFmtId="0" fontId="0" fillId="0" borderId="10" xfId="0" applyFont="1" applyBorder="1" applyAlignment="1" applyProtection="1">
      <alignment horizontal="left"/>
      <protection hidden="1" locked="0"/>
    </xf>
    <xf numFmtId="0" fontId="0" fillId="0" borderId="0" xfId="0" applyFont="1" applyBorder="1" applyAlignment="1" applyProtection="1">
      <alignment horizontal="centerContinuous"/>
      <protection hidden="1"/>
    </xf>
    <xf numFmtId="0" fontId="0" fillId="0" borderId="10" xfId="0" applyFont="1" applyBorder="1" applyAlignment="1" applyProtection="1">
      <alignment horizontal="left"/>
      <protection hidden="1"/>
    </xf>
    <xf numFmtId="0" fontId="0" fillId="0" borderId="11" xfId="0" applyFont="1" applyBorder="1" applyAlignment="1" applyProtection="1">
      <alignment horizontal="left"/>
      <protection hidden="1" locked="0"/>
    </xf>
    <xf numFmtId="0" fontId="0" fillId="0" borderId="0" xfId="0" applyFont="1" applyBorder="1" applyAlignment="1" applyProtection="1">
      <alignment horizontal="center"/>
      <protection hidden="1"/>
    </xf>
    <xf numFmtId="166" fontId="0" fillId="0" borderId="10" xfId="0" applyNumberFormat="1" applyFont="1" applyBorder="1" applyAlignment="1" applyProtection="1">
      <alignment/>
      <protection hidden="1"/>
    </xf>
    <xf numFmtId="0" fontId="3" fillId="0" borderId="11" xfId="0" applyFont="1" applyBorder="1" applyAlignment="1" applyProtection="1">
      <alignment horizontal="center"/>
      <protection hidden="1" locked="0"/>
    </xf>
    <xf numFmtId="0" fontId="11" fillId="0" borderId="0" xfId="0" applyFont="1" applyAlignment="1" applyProtection="1">
      <alignment horizontal="center"/>
      <protection hidden="1"/>
    </xf>
    <xf numFmtId="0" fontId="0" fillId="0" borderId="0" xfId="0" applyFont="1" applyBorder="1" applyAlignment="1" applyProtection="1">
      <alignment/>
      <protection hidden="1"/>
    </xf>
    <xf numFmtId="0" fontId="10" fillId="0" borderId="0" xfId="0" applyFont="1" applyBorder="1" applyAlignment="1" applyProtection="1">
      <alignment horizontal="center"/>
      <protection hidden="1"/>
    </xf>
    <xf numFmtId="0" fontId="0" fillId="0" borderId="0" xfId="0" applyFont="1" applyAlignment="1" applyProtection="1">
      <alignment horizontal="center"/>
      <protection hidden="1"/>
    </xf>
    <xf numFmtId="14" fontId="0" fillId="0" borderId="0" xfId="0" applyNumberFormat="1" applyFont="1" applyAlignment="1" applyProtection="1">
      <alignment/>
      <protection hidden="1"/>
    </xf>
    <xf numFmtId="0" fontId="3" fillId="0" borderId="0" xfId="0" applyNumberFormat="1" applyFont="1" applyBorder="1" applyAlignment="1" applyProtection="1">
      <alignment horizontal="center"/>
      <protection hidden="1"/>
    </xf>
    <xf numFmtId="0" fontId="7" fillId="0" borderId="0" xfId="0" applyFont="1" applyBorder="1" applyAlignment="1" applyProtection="1">
      <alignment horizontal="centerContinuous"/>
      <protection hidden="1"/>
    </xf>
    <xf numFmtId="166" fontId="0" fillId="0" borderId="0" xfId="0" applyNumberFormat="1" applyFont="1" applyBorder="1" applyAlignment="1" applyProtection="1">
      <alignment horizontal="centerContinuous"/>
      <protection hidden="1"/>
    </xf>
    <xf numFmtId="0" fontId="12" fillId="0" borderId="0" xfId="0" applyFont="1" applyAlignment="1">
      <alignment/>
    </xf>
    <xf numFmtId="0" fontId="12" fillId="0" borderId="0" xfId="0" applyFont="1" applyAlignment="1" applyProtection="1">
      <alignment/>
      <protection locked="0"/>
    </xf>
    <xf numFmtId="0" fontId="0" fillId="0" borderId="0" xfId="0" applyFont="1" applyFill="1" applyBorder="1" applyAlignment="1">
      <alignment/>
    </xf>
    <xf numFmtId="0" fontId="0" fillId="0" borderId="0" xfId="0" applyFont="1" applyAlignment="1">
      <alignment horizontal="center"/>
    </xf>
    <xf numFmtId="0" fontId="8" fillId="0" borderId="0" xfId="0" applyFont="1" applyAlignment="1" applyProtection="1">
      <alignment horizontal="centerContinuous"/>
      <protection hidden="1"/>
    </xf>
    <xf numFmtId="0" fontId="13" fillId="0" borderId="0" xfId="0" applyFont="1" applyAlignment="1" applyProtection="1">
      <alignment horizontal="center"/>
      <protection hidden="1"/>
    </xf>
    <xf numFmtId="0" fontId="0" fillId="0" borderId="0" xfId="0" applyAlignment="1" applyProtection="1">
      <alignment/>
      <protection locked="0"/>
    </xf>
    <xf numFmtId="1" fontId="3" fillId="0" borderId="0" xfId="0" applyNumberFormat="1" applyFont="1" applyBorder="1" applyAlignment="1" applyProtection="1">
      <alignment horizontal="center"/>
      <protection hidden="1"/>
    </xf>
    <xf numFmtId="0" fontId="0" fillId="0" borderId="0" xfId="0"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0" fillId="0" borderId="12" xfId="0" applyBorder="1" applyAlignment="1" applyProtection="1">
      <alignment horizontal="centerContinuous"/>
      <protection/>
    </xf>
    <xf numFmtId="0" fontId="10" fillId="0" borderId="12" xfId="0" applyFont="1" applyBorder="1" applyAlignment="1" applyProtection="1">
      <alignment horizontal="centerContinuous"/>
      <protection/>
    </xf>
    <xf numFmtId="0" fontId="10" fillId="0" borderId="0" xfId="0" applyFont="1" applyAlignment="1" applyProtection="1">
      <alignment horizontal="centerContinuous"/>
      <protection/>
    </xf>
    <xf numFmtId="0" fontId="14" fillId="0" borderId="0" xfId="0" applyFont="1" applyAlignment="1" applyProtection="1">
      <alignment/>
      <protection/>
    </xf>
    <xf numFmtId="0" fontId="0" fillId="0" borderId="11"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horizontal="right" vertical="center"/>
      <protection hidden="1"/>
    </xf>
    <xf numFmtId="0" fontId="16" fillId="0" borderId="0" xfId="0" applyFont="1" applyAlignment="1" applyProtection="1">
      <alignment horizontal="centerContinuous"/>
      <protection hidden="1"/>
    </xf>
    <xf numFmtId="0" fontId="2" fillId="0" borderId="0" xfId="0" applyFont="1" applyAlignment="1" applyProtection="1">
      <alignment vertical="center"/>
      <protection/>
    </xf>
    <xf numFmtId="49" fontId="0" fillId="0" borderId="0" xfId="0" applyNumberFormat="1" applyAlignment="1" applyProtection="1">
      <alignment horizontal="center"/>
      <protection/>
    </xf>
    <xf numFmtId="0" fontId="4" fillId="0" borderId="0" xfId="0" applyFont="1" applyAlignment="1" applyProtection="1">
      <alignment/>
      <protection/>
    </xf>
    <xf numFmtId="0" fontId="6" fillId="0" borderId="0" xfId="0" applyFont="1" applyAlignment="1" applyProtection="1">
      <alignment/>
      <protection/>
    </xf>
    <xf numFmtId="0" fontId="4" fillId="0" borderId="0" xfId="0" applyFont="1" applyAlignment="1" applyProtection="1">
      <alignment vertical="center"/>
      <protection/>
    </xf>
    <xf numFmtId="0" fontId="0" fillId="0" borderId="0" xfId="0" applyFont="1" applyAlignment="1" applyProtection="1">
      <alignment/>
      <protection/>
    </xf>
    <xf numFmtId="49" fontId="0" fillId="0" borderId="0" xfId="0" applyNumberFormat="1" applyAlignment="1">
      <alignment/>
    </xf>
    <xf numFmtId="0" fontId="7" fillId="0" borderId="0" xfId="0" applyFont="1" applyBorder="1" applyAlignment="1" applyProtection="1">
      <alignment/>
      <protection hidden="1"/>
    </xf>
    <xf numFmtId="0" fontId="0" fillId="0" borderId="0" xfId="0" applyAlignment="1" applyProtection="1">
      <alignment horizontal="right"/>
      <protection hidden="1"/>
    </xf>
    <xf numFmtId="0" fontId="0" fillId="0" borderId="0" xfId="0" applyNumberFormat="1" applyFont="1" applyAlignment="1" applyProtection="1">
      <alignment horizontal="right"/>
      <protection hidden="1"/>
    </xf>
    <xf numFmtId="0" fontId="18" fillId="0" borderId="0" xfId="0" applyFont="1" applyAlignment="1" applyProtection="1">
      <alignment horizontal="centerContinuous"/>
      <protection hidden="1"/>
    </xf>
    <xf numFmtId="0" fontId="9" fillId="0" borderId="0" xfId="0" applyFont="1" applyAlignment="1" applyProtection="1">
      <alignment horizontal="centerContinuous"/>
      <protection hidden="1"/>
    </xf>
    <xf numFmtId="0" fontId="17" fillId="0" borderId="0" xfId="0" applyFont="1" applyAlignment="1" applyProtection="1">
      <alignment horizontal="center"/>
      <protection hidden="1"/>
    </xf>
    <xf numFmtId="0" fontId="9" fillId="0" borderId="0" xfId="0" applyFont="1" applyAlignment="1" applyProtection="1">
      <alignment/>
      <protection hidden="1"/>
    </xf>
    <xf numFmtId="0" fontId="17" fillId="0" borderId="0" xfId="0" applyFont="1" applyAlignment="1" applyProtection="1">
      <alignment horizontal="left"/>
      <protection hidden="1"/>
    </xf>
    <xf numFmtId="0" fontId="2" fillId="33" borderId="0" xfId="0" applyFont="1" applyFill="1" applyAlignment="1">
      <alignment horizontal="centerContinuous"/>
    </xf>
    <xf numFmtId="0" fontId="0" fillId="33" borderId="0" xfId="0" applyFill="1" applyAlignment="1">
      <alignment horizontal="centerContinuous"/>
    </xf>
    <xf numFmtId="0" fontId="0" fillId="33" borderId="0" xfId="0" applyFill="1" applyAlignment="1">
      <alignment/>
    </xf>
    <xf numFmtId="0" fontId="2" fillId="33" borderId="0" xfId="0" applyFont="1" applyFill="1" applyAlignment="1">
      <alignment horizontal="left"/>
    </xf>
    <xf numFmtId="49" fontId="6" fillId="33" borderId="0" xfId="0" applyNumberFormat="1" applyFont="1" applyFill="1" applyAlignment="1">
      <alignment horizontal="right"/>
    </xf>
    <xf numFmtId="0" fontId="6" fillId="33" borderId="0" xfId="0" applyFont="1" applyFill="1" applyAlignment="1">
      <alignment/>
    </xf>
    <xf numFmtId="0" fontId="3" fillId="33" borderId="0" xfId="0" applyFont="1" applyFill="1" applyAlignment="1">
      <alignment/>
    </xf>
    <xf numFmtId="0" fontId="5" fillId="33" borderId="0" xfId="0" applyFont="1" applyFill="1" applyAlignment="1">
      <alignment/>
    </xf>
    <xf numFmtId="0" fontId="2" fillId="33" borderId="0" xfId="0" applyFont="1" applyFill="1" applyAlignment="1">
      <alignment/>
    </xf>
    <xf numFmtId="49" fontId="0" fillId="33" borderId="0" xfId="0" applyNumberFormat="1" applyFill="1" applyAlignment="1">
      <alignment horizontal="right"/>
    </xf>
    <xf numFmtId="14" fontId="0" fillId="0" borderId="0" xfId="0" applyNumberFormat="1" applyFont="1" applyAlignment="1">
      <alignment/>
    </xf>
    <xf numFmtId="0" fontId="2" fillId="33" borderId="0" xfId="0" applyFont="1" applyFill="1" applyAlignment="1" applyProtection="1">
      <alignment horizontal="centerContinuous"/>
      <protection locked="0"/>
    </xf>
    <xf numFmtId="49" fontId="6" fillId="33" borderId="0" xfId="0" applyNumberFormat="1" applyFont="1" applyFill="1" applyAlignment="1">
      <alignment horizontal="right" vertical="top"/>
    </xf>
    <xf numFmtId="0" fontId="6" fillId="33" borderId="0" xfId="0" applyFont="1" applyFill="1" applyAlignment="1">
      <alignment horizontal="left" vertical="top" wrapText="1"/>
    </xf>
    <xf numFmtId="49" fontId="6" fillId="33" borderId="0" xfId="0" applyNumberFormat="1" applyFont="1" applyFill="1" applyAlignment="1" applyProtection="1">
      <alignment horizontal="right" vertical="top"/>
      <protection locked="0"/>
    </xf>
    <xf numFmtId="0" fontId="20" fillId="33" borderId="0" xfId="0" applyFont="1" applyFill="1" applyAlignment="1">
      <alignment/>
    </xf>
    <xf numFmtId="49" fontId="6" fillId="33" borderId="0" xfId="0" applyNumberFormat="1" applyFont="1" applyFill="1" applyAlignment="1" applyProtection="1">
      <alignment horizontal="right"/>
      <protection locked="0"/>
    </xf>
    <xf numFmtId="49" fontId="0" fillId="33" borderId="0" xfId="0" applyNumberFormat="1" applyFill="1" applyAlignment="1" applyProtection="1">
      <alignment horizontal="right"/>
      <protection locked="0"/>
    </xf>
    <xf numFmtId="0" fontId="9" fillId="33" borderId="0" xfId="0" applyFont="1" applyFill="1" applyAlignment="1">
      <alignment horizontal="right"/>
    </xf>
    <xf numFmtId="0" fontId="3" fillId="0" borderId="0" xfId="0" applyFont="1" applyBorder="1" applyAlignment="1" applyProtection="1">
      <alignment horizontal="left"/>
      <protection hidden="1"/>
    </xf>
    <xf numFmtId="0" fontId="3" fillId="0" borderId="0" xfId="0" applyFont="1" applyBorder="1" applyAlignment="1" applyProtection="1">
      <alignment horizontal="center"/>
      <protection hidden="1"/>
    </xf>
    <xf numFmtId="0" fontId="3" fillId="0" borderId="10" xfId="0" applyFont="1" applyBorder="1" applyAlignment="1" applyProtection="1">
      <alignment horizontal="right"/>
      <protection hidden="1"/>
    </xf>
    <xf numFmtId="192" fontId="3" fillId="0" borderId="10" xfId="0" applyNumberFormat="1" applyFont="1" applyBorder="1" applyAlignment="1" applyProtection="1">
      <alignment horizontal="left"/>
      <protection hidden="1" locked="0"/>
    </xf>
    <xf numFmtId="0" fontId="17" fillId="0" borderId="0" xfId="0" applyFont="1" applyAlignment="1" applyProtection="1">
      <alignment horizontal="right"/>
      <protection hidden="1"/>
    </xf>
    <xf numFmtId="0" fontId="17" fillId="0" borderId="0" xfId="0" applyFont="1" applyBorder="1" applyAlignment="1" applyProtection="1">
      <alignment horizontal="left"/>
      <protection hidden="1"/>
    </xf>
    <xf numFmtId="1" fontId="3" fillId="0" borderId="10" xfId="0" applyNumberFormat="1" applyFont="1" applyBorder="1" applyAlignment="1" applyProtection="1">
      <alignment horizontal="center"/>
      <protection hidden="1" locked="0"/>
    </xf>
    <xf numFmtId="0" fontId="10" fillId="0" borderId="0" xfId="0" applyFont="1" applyBorder="1" applyAlignment="1" applyProtection="1">
      <alignment horizontal="left" vertical="center"/>
      <protection hidden="1"/>
    </xf>
    <xf numFmtId="14" fontId="10" fillId="0" borderId="0" xfId="0" applyNumberFormat="1" applyFont="1" applyBorder="1" applyAlignment="1" applyProtection="1">
      <alignment horizontal="left" vertical="center"/>
      <protection hidden="1"/>
    </xf>
    <xf numFmtId="14" fontId="10" fillId="0" borderId="0" xfId="0" applyNumberFormat="1" applyFont="1" applyBorder="1" applyAlignment="1" applyProtection="1">
      <alignment horizontal="center" vertical="center"/>
      <protection hidden="1"/>
    </xf>
    <xf numFmtId="1" fontId="0" fillId="0" borderId="0" xfId="0" applyNumberFormat="1" applyFont="1" applyBorder="1" applyAlignment="1" applyProtection="1">
      <alignment horizontal="center"/>
      <protection hidden="1"/>
    </xf>
    <xf numFmtId="1" fontId="17" fillId="0" borderId="0" xfId="0" applyNumberFormat="1" applyFont="1" applyBorder="1" applyAlignment="1" applyProtection="1">
      <alignment horizontal="right" vertical="top"/>
      <protection hidden="1"/>
    </xf>
    <xf numFmtId="14" fontId="3" fillId="0" borderId="10" xfId="0" applyNumberFormat="1" applyFont="1" applyBorder="1" applyAlignment="1" applyProtection="1">
      <alignment horizontal="center"/>
      <protection hidden="1" locked="0"/>
    </xf>
    <xf numFmtId="0" fontId="3" fillId="0" borderId="11" xfId="0" applyFont="1" applyBorder="1" applyAlignment="1" applyProtection="1">
      <alignment horizontal="center"/>
      <protection hidden="1"/>
    </xf>
    <xf numFmtId="49" fontId="0" fillId="0" borderId="11" xfId="0" applyNumberFormat="1" applyFont="1" applyBorder="1" applyAlignment="1" applyProtection="1">
      <alignment horizontal="left"/>
      <protection hidden="1" locked="0"/>
    </xf>
    <xf numFmtId="165" fontId="0" fillId="0" borderId="11" xfId="0" applyNumberFormat="1" applyFont="1" applyBorder="1" applyAlignment="1" applyProtection="1">
      <alignment horizontal="center"/>
      <protection hidden="1"/>
    </xf>
    <xf numFmtId="165" fontId="0" fillId="0" borderId="0" xfId="0" applyNumberFormat="1" applyFont="1" applyBorder="1" applyAlignment="1" applyProtection="1">
      <alignment horizontal="right"/>
      <protection hidden="1"/>
    </xf>
    <xf numFmtId="0" fontId="0" fillId="0" borderId="11" xfId="0" applyFont="1" applyBorder="1" applyAlignment="1" applyProtection="1">
      <alignment horizontal="center"/>
      <protection hidden="1"/>
    </xf>
    <xf numFmtId="0" fontId="0" fillId="0" borderId="0" xfId="0" applyFont="1" applyAlignment="1" applyProtection="1">
      <alignment/>
      <protection hidden="1"/>
    </xf>
    <xf numFmtId="0" fontId="21" fillId="0" borderId="0" xfId="0" applyFont="1" applyAlignment="1" applyProtection="1">
      <alignment horizontal="center"/>
      <protection hidden="1"/>
    </xf>
    <xf numFmtId="0" fontId="3" fillId="0" borderId="11" xfId="0" applyFont="1" applyBorder="1" applyAlignment="1" applyProtection="1">
      <alignment horizontal="center"/>
      <protection/>
    </xf>
    <xf numFmtId="0" fontId="7" fillId="0" borderId="0" xfId="0" applyFont="1" applyBorder="1" applyAlignment="1" applyProtection="1">
      <alignment horizontal="center"/>
      <protection hidden="1"/>
    </xf>
    <xf numFmtId="0" fontId="23" fillId="0" borderId="0" xfId="0" applyFont="1" applyAlignment="1" applyProtection="1">
      <alignment horizontal="left" vertical="center"/>
      <protection/>
    </xf>
    <xf numFmtId="0" fontId="25" fillId="0" borderId="0" xfId="0" applyFont="1" applyAlignment="1" applyProtection="1">
      <alignment horizontal="right" vertical="center"/>
      <protection/>
    </xf>
    <xf numFmtId="0" fontId="0" fillId="0" borderId="0" xfId="0" applyFont="1" applyAlignment="1" applyProtection="1">
      <alignment horizontal="center"/>
      <protection locked="0"/>
    </xf>
    <xf numFmtId="0" fontId="9" fillId="0" borderId="0" xfId="0" applyFont="1" applyAlignment="1" applyProtection="1">
      <alignment horizontal="center"/>
      <protection locked="0"/>
    </xf>
    <xf numFmtId="194" fontId="0" fillId="0" borderId="0" xfId="0" applyNumberFormat="1" applyFont="1" applyAlignment="1" applyProtection="1">
      <alignment/>
      <protection locked="0"/>
    </xf>
    <xf numFmtId="0" fontId="0" fillId="0" borderId="0" xfId="0" applyFont="1" applyAlignment="1">
      <alignment horizontal="right"/>
    </xf>
    <xf numFmtId="49" fontId="0" fillId="0" borderId="0" xfId="0" applyNumberFormat="1" applyFont="1" applyAlignment="1">
      <alignment horizontal="right"/>
    </xf>
    <xf numFmtId="0" fontId="5" fillId="33" borderId="0" xfId="0" applyFont="1" applyFill="1" applyAlignment="1">
      <alignment horizontal="left" vertical="top" wrapText="1"/>
    </xf>
    <xf numFmtId="0" fontId="3" fillId="0" borderId="10" xfId="0" applyNumberFormat="1" applyFont="1" applyBorder="1" applyAlignment="1" applyProtection="1">
      <alignment horizontal="centerContinuous"/>
      <protection hidden="1"/>
    </xf>
    <xf numFmtId="0" fontId="6" fillId="33" borderId="0" xfId="0" applyFont="1" applyFill="1" applyAlignment="1">
      <alignment horizontal="left" vertical="top"/>
    </xf>
    <xf numFmtId="0" fontId="1" fillId="33" borderId="0" xfId="53" applyFill="1" applyAlignment="1" applyProtection="1">
      <alignment horizontal="left" vertical="top"/>
      <protection/>
    </xf>
    <xf numFmtId="0" fontId="5" fillId="33" borderId="0" xfId="0" applyFont="1" applyFill="1" applyAlignment="1">
      <alignment horizontal="left" vertical="top"/>
    </xf>
    <xf numFmtId="0" fontId="9" fillId="0" borderId="0" xfId="0" applyFont="1" applyAlignment="1" applyProtection="1">
      <alignment horizontal="center"/>
      <protection hidden="1"/>
    </xf>
    <xf numFmtId="0" fontId="27" fillId="34" borderId="0" xfId="57" applyFill="1">
      <alignment/>
      <protection/>
    </xf>
    <xf numFmtId="0" fontId="27" fillId="0" borderId="0" xfId="57">
      <alignment/>
      <protection/>
    </xf>
    <xf numFmtId="0" fontId="27" fillId="35" borderId="0" xfId="57" applyFill="1">
      <alignment/>
      <protection/>
    </xf>
    <xf numFmtId="0" fontId="27" fillId="0" borderId="0" xfId="57" applyAlignment="1">
      <alignment horizontal="center"/>
      <protection/>
    </xf>
    <xf numFmtId="0" fontId="29" fillId="34" borderId="0" xfId="57" applyFont="1" applyFill="1">
      <alignment/>
      <protection/>
    </xf>
    <xf numFmtId="0" fontId="27" fillId="0" borderId="0" xfId="57" applyAlignment="1">
      <alignment horizontal="left"/>
      <protection/>
    </xf>
    <xf numFmtId="0" fontId="27" fillId="34" borderId="0" xfId="57" applyFill="1" applyProtection="1">
      <alignment/>
      <protection locked="0"/>
    </xf>
    <xf numFmtId="0" fontId="27" fillId="34" borderId="0" xfId="57" applyFill="1" applyBorder="1" applyAlignment="1">
      <alignment horizontal="center" vertical="top"/>
      <protection/>
    </xf>
    <xf numFmtId="0" fontId="29" fillId="34" borderId="0" xfId="57" applyFont="1" applyFill="1" applyBorder="1" applyAlignment="1">
      <alignment horizontal="left" vertical="top"/>
      <protection/>
    </xf>
    <xf numFmtId="0" fontId="27" fillId="34" borderId="0" xfId="57" applyFill="1" applyBorder="1" applyAlignment="1">
      <alignment horizontal="left" vertical="top"/>
      <protection/>
    </xf>
    <xf numFmtId="0" fontId="27" fillId="34" borderId="0" xfId="57" applyFill="1" applyAlignment="1">
      <alignment horizontal="left"/>
      <protection/>
    </xf>
    <xf numFmtId="0" fontId="30" fillId="34" borderId="0" xfId="57" applyFont="1" applyFill="1" applyAlignment="1">
      <alignment horizontal="center" wrapText="1"/>
      <protection/>
    </xf>
    <xf numFmtId="0" fontId="27" fillId="34" borderId="13" xfId="57" applyFill="1" applyBorder="1" applyProtection="1">
      <alignment/>
      <protection locked="0"/>
    </xf>
    <xf numFmtId="0" fontId="27" fillId="34" borderId="10" xfId="57" applyFill="1" applyBorder="1" applyProtection="1">
      <alignment/>
      <protection locked="0"/>
    </xf>
    <xf numFmtId="0" fontId="27" fillId="34" borderId="0" xfId="57" applyFill="1" applyBorder="1" applyAlignment="1" applyProtection="1">
      <alignment horizontal="left"/>
      <protection locked="0"/>
    </xf>
    <xf numFmtId="0" fontId="27" fillId="0" borderId="14" xfId="57" applyBorder="1" applyAlignment="1">
      <alignment/>
      <protection/>
    </xf>
    <xf numFmtId="0" fontId="27" fillId="34" borderId="14" xfId="57" applyFill="1" applyBorder="1" applyAlignment="1" applyProtection="1">
      <alignment horizontal="left"/>
      <protection locked="0"/>
    </xf>
    <xf numFmtId="0" fontId="0" fillId="0" borderId="11" xfId="0" applyFont="1" applyBorder="1" applyAlignment="1" applyProtection="1">
      <alignment horizontal="center" shrinkToFit="1"/>
      <protection hidden="1" locked="0"/>
    </xf>
    <xf numFmtId="14" fontId="3" fillId="0" borderId="10" xfId="0" applyNumberFormat="1" applyFont="1" applyBorder="1" applyAlignment="1" applyProtection="1">
      <alignment horizontal="center"/>
      <protection hidden="1"/>
    </xf>
    <xf numFmtId="193" fontId="3" fillId="0" borderId="11" xfId="0" applyNumberFormat="1" applyFont="1" applyBorder="1" applyAlignment="1" applyProtection="1">
      <alignment horizontal="center" shrinkToFit="1"/>
      <protection hidden="1" locked="0"/>
    </xf>
    <xf numFmtId="49" fontId="3" fillId="0" borderId="10" xfId="0" applyNumberFormat="1" applyFont="1" applyBorder="1" applyAlignment="1" applyProtection="1">
      <alignment horizontal="center" vertical="center" shrinkToFit="1"/>
      <protection locked="0"/>
    </xf>
    <xf numFmtId="0" fontId="7" fillId="0" borderId="10" xfId="0" applyFont="1" applyBorder="1" applyAlignment="1" applyProtection="1">
      <alignment horizontal="center" shrinkToFit="1"/>
      <protection hidden="1" locked="0"/>
    </xf>
    <xf numFmtId="0" fontId="0" fillId="0" borderId="10" xfId="0" applyBorder="1" applyAlignment="1" applyProtection="1">
      <alignment shrinkToFit="1"/>
      <protection locked="0"/>
    </xf>
    <xf numFmtId="0" fontId="3" fillId="0" borderId="11" xfId="0" applyFont="1" applyBorder="1" applyAlignment="1" applyProtection="1">
      <alignment horizontal="center" shrinkToFit="1"/>
      <protection hidden="1" locked="0"/>
    </xf>
    <xf numFmtId="0" fontId="27" fillId="34" borderId="15" xfId="57" applyFill="1" applyBorder="1" applyAlignment="1" applyProtection="1">
      <alignment horizontal="left"/>
      <protection locked="0"/>
    </xf>
    <xf numFmtId="0" fontId="27" fillId="34" borderId="11" xfId="57" applyFill="1" applyBorder="1" applyAlignment="1" applyProtection="1">
      <alignment horizontal="left"/>
      <protection locked="0"/>
    </xf>
    <xf numFmtId="0" fontId="27" fillId="34" borderId="16" xfId="57" applyFill="1" applyBorder="1" applyAlignment="1" applyProtection="1">
      <alignment horizontal="left"/>
      <protection locked="0"/>
    </xf>
    <xf numFmtId="0" fontId="26" fillId="35" borderId="0" xfId="57" applyFont="1" applyFill="1" applyAlignment="1">
      <alignment horizontal="center" wrapText="1"/>
      <protection/>
    </xf>
    <xf numFmtId="0" fontId="27" fillId="34" borderId="15" xfId="57" applyFill="1" applyBorder="1" applyAlignment="1" applyProtection="1">
      <alignment horizontal="right"/>
      <protection locked="0"/>
    </xf>
    <xf numFmtId="0" fontId="27" fillId="34" borderId="16" xfId="57" applyFill="1" applyBorder="1" applyAlignment="1" applyProtection="1">
      <alignment horizontal="right"/>
      <protection locked="0"/>
    </xf>
    <xf numFmtId="0" fontId="27" fillId="34" borderId="17" xfId="57" applyFill="1" applyBorder="1" applyAlignment="1" applyProtection="1">
      <alignment horizontal="center" vertical="top"/>
      <protection locked="0"/>
    </xf>
    <xf numFmtId="0" fontId="27" fillId="34" borderId="12" xfId="57" applyFill="1" applyBorder="1" applyAlignment="1" applyProtection="1">
      <alignment horizontal="center" vertical="top"/>
      <protection locked="0"/>
    </xf>
    <xf numFmtId="0" fontId="27" fillId="34" borderId="18" xfId="57" applyFill="1" applyBorder="1" applyAlignment="1" applyProtection="1">
      <alignment horizontal="center" vertical="top"/>
      <protection locked="0"/>
    </xf>
    <xf numFmtId="0" fontId="27" fillId="34" borderId="14" xfId="57" applyFill="1" applyBorder="1" applyAlignment="1" applyProtection="1">
      <alignment horizontal="center" vertical="top"/>
      <protection locked="0"/>
    </xf>
    <xf numFmtId="0" fontId="27" fillId="34" borderId="0" xfId="57" applyFill="1" applyBorder="1" applyAlignment="1" applyProtection="1">
      <alignment horizontal="center" vertical="top"/>
      <protection locked="0"/>
    </xf>
    <xf numFmtId="0" fontId="27" fillId="34" borderId="19" xfId="57" applyFill="1" applyBorder="1" applyAlignment="1" applyProtection="1">
      <alignment horizontal="center" vertical="top"/>
      <protection locked="0"/>
    </xf>
    <xf numFmtId="0" fontId="27" fillId="34" borderId="20" xfId="57" applyFill="1" applyBorder="1" applyAlignment="1" applyProtection="1">
      <alignment horizontal="center" vertical="top"/>
      <protection locked="0"/>
    </xf>
    <xf numFmtId="0" fontId="27" fillId="34" borderId="10" xfId="57" applyFill="1" applyBorder="1" applyAlignment="1" applyProtection="1">
      <alignment horizontal="center" vertical="top"/>
      <protection locked="0"/>
    </xf>
    <xf numFmtId="0" fontId="27" fillId="34" borderId="21" xfId="57" applyFill="1" applyBorder="1" applyAlignment="1" applyProtection="1">
      <alignment horizontal="center" vertical="top"/>
      <protection locked="0"/>
    </xf>
    <xf numFmtId="0" fontId="28" fillId="35" borderId="0" xfId="57" applyFont="1" applyFill="1" applyAlignment="1">
      <alignment horizontal="center"/>
      <protection/>
    </xf>
    <xf numFmtId="0" fontId="27" fillId="0" borderId="0" xfId="57" applyAlignment="1">
      <alignment horizontal="center"/>
      <protection/>
    </xf>
    <xf numFmtId="0" fontId="27" fillId="34" borderId="14" xfId="57" applyFill="1" applyBorder="1" applyAlignment="1">
      <alignment horizontal="center"/>
      <protection/>
    </xf>
    <xf numFmtId="0" fontId="27" fillId="34" borderId="0" xfId="57" applyFill="1" applyAlignment="1">
      <alignment horizontal="center"/>
      <protection/>
    </xf>
    <xf numFmtId="49" fontId="27" fillId="34" borderId="17" xfId="57" applyNumberFormat="1" applyFill="1" applyBorder="1" applyAlignment="1" applyProtection="1">
      <alignment horizontal="center" vertical="center"/>
      <protection locked="0"/>
    </xf>
    <xf numFmtId="49" fontId="27" fillId="34" borderId="12" xfId="57" applyNumberFormat="1" applyFill="1" applyBorder="1" applyAlignment="1" applyProtection="1">
      <alignment horizontal="center" vertical="center"/>
      <protection locked="0"/>
    </xf>
    <xf numFmtId="49" fontId="27" fillId="34" borderId="18" xfId="57" applyNumberFormat="1" applyFill="1" applyBorder="1" applyAlignment="1" applyProtection="1">
      <alignment horizontal="center" vertical="center"/>
      <protection locked="0"/>
    </xf>
    <xf numFmtId="49" fontId="27" fillId="34" borderId="14" xfId="57" applyNumberFormat="1" applyFill="1" applyBorder="1" applyAlignment="1" applyProtection="1">
      <alignment horizontal="center" vertical="center"/>
      <protection locked="0"/>
    </xf>
    <xf numFmtId="49" fontId="27" fillId="34" borderId="0" xfId="57" applyNumberFormat="1" applyFill="1" applyBorder="1" applyAlignment="1" applyProtection="1">
      <alignment horizontal="center" vertical="center"/>
      <protection locked="0"/>
    </xf>
    <xf numFmtId="49" fontId="27" fillId="34" borderId="19" xfId="57" applyNumberFormat="1" applyFill="1" applyBorder="1" applyAlignment="1" applyProtection="1">
      <alignment horizontal="center" vertical="center"/>
      <protection locked="0"/>
    </xf>
    <xf numFmtId="49" fontId="27" fillId="34" borderId="20" xfId="57" applyNumberFormat="1" applyFill="1" applyBorder="1" applyAlignment="1" applyProtection="1">
      <alignment horizontal="center" vertical="center"/>
      <protection locked="0"/>
    </xf>
    <xf numFmtId="49" fontId="27" fillId="34" borderId="10" xfId="57" applyNumberFormat="1" applyFill="1" applyBorder="1" applyAlignment="1" applyProtection="1">
      <alignment horizontal="center" vertical="center"/>
      <protection locked="0"/>
    </xf>
    <xf numFmtId="49" fontId="27" fillId="34" borderId="21" xfId="57" applyNumberFormat="1" applyFill="1" applyBorder="1" applyAlignment="1" applyProtection="1">
      <alignment horizontal="center" vertical="center"/>
      <protection locked="0"/>
    </xf>
    <xf numFmtId="195" fontId="27" fillId="34" borderId="15" xfId="57" applyNumberFormat="1" applyFill="1" applyBorder="1" applyAlignment="1" applyProtection="1">
      <alignment horizontal="left"/>
      <protection locked="0"/>
    </xf>
    <xf numFmtId="195" fontId="27" fillId="34" borderId="11" xfId="57" applyNumberFormat="1" applyFill="1" applyBorder="1" applyAlignment="1" applyProtection="1">
      <alignment horizontal="left"/>
      <protection locked="0"/>
    </xf>
    <xf numFmtId="195" fontId="27" fillId="34" borderId="16" xfId="57" applyNumberFormat="1" applyFill="1" applyBorder="1" applyAlignment="1" applyProtection="1">
      <alignment horizontal="left"/>
      <protection locked="0"/>
    </xf>
    <xf numFmtId="0" fontId="30" fillId="35" borderId="0" xfId="57" applyFont="1" applyFill="1" applyAlignment="1">
      <alignment horizont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66675</xdr:rowOff>
    </xdr:from>
    <xdr:to>
      <xdr:col>9</xdr:col>
      <xdr:colOff>352425</xdr:colOff>
      <xdr:row>4</xdr:row>
      <xdr:rowOff>180975</xdr:rowOff>
    </xdr:to>
    <xdr:sp>
      <xdr:nvSpPr>
        <xdr:cNvPr id="1" name="Text 1"/>
        <xdr:cNvSpPr txBox="1">
          <a:spLocks noChangeArrowheads="1"/>
        </xdr:cNvSpPr>
      </xdr:nvSpPr>
      <xdr:spPr>
        <a:xfrm>
          <a:off x="942975" y="523875"/>
          <a:ext cx="4610100" cy="57150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If you are unable to read this whole message or see the entire application's page width on your screen.  Reduce your view by going to the view menu, select the zoom command and reduce the percentage view to 75%.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12</xdr:row>
      <xdr:rowOff>76200</xdr:rowOff>
    </xdr:from>
    <xdr:to>
      <xdr:col>9</xdr:col>
      <xdr:colOff>485775</xdr:colOff>
      <xdr:row>15</xdr:row>
      <xdr:rowOff>57150</xdr:rowOff>
    </xdr:to>
    <xdr:sp>
      <xdr:nvSpPr>
        <xdr:cNvPr id="1" name="Text 2"/>
        <xdr:cNvSpPr txBox="1">
          <a:spLocks noChangeArrowheads="1"/>
        </xdr:cNvSpPr>
      </xdr:nvSpPr>
      <xdr:spPr>
        <a:xfrm>
          <a:off x="1533525" y="2152650"/>
          <a:ext cx="3048000" cy="6000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Place Label Here</a:t>
          </a:r>
        </a:p>
      </xdr:txBody>
    </xdr:sp>
    <xdr:clientData/>
  </xdr:twoCellAnchor>
  <xdr:twoCellAnchor>
    <xdr:from>
      <xdr:col>0</xdr:col>
      <xdr:colOff>57150</xdr:colOff>
      <xdr:row>58</xdr:row>
      <xdr:rowOff>9525</xdr:rowOff>
    </xdr:from>
    <xdr:to>
      <xdr:col>1</xdr:col>
      <xdr:colOff>85725</xdr:colOff>
      <xdr:row>59</xdr:row>
      <xdr:rowOff>9525</xdr:rowOff>
    </xdr:to>
    <xdr:pic>
      <xdr:nvPicPr>
        <xdr:cNvPr id="2" name="Picture 10"/>
        <xdr:cNvPicPr preferRelativeResize="1">
          <a:picLocks noChangeAspect="1"/>
        </xdr:cNvPicPr>
      </xdr:nvPicPr>
      <xdr:blipFill>
        <a:blip r:embed="rId1"/>
        <a:stretch>
          <a:fillRect/>
        </a:stretch>
      </xdr:blipFill>
      <xdr:spPr>
        <a:xfrm>
          <a:off x="57150" y="10915650"/>
          <a:ext cx="161925" cy="161925"/>
        </a:xfrm>
        <a:prstGeom prst="rect">
          <a:avLst/>
        </a:prstGeom>
        <a:noFill/>
        <a:ln w="9525" cmpd="sng">
          <a:noFill/>
        </a:ln>
      </xdr:spPr>
    </xdr:pic>
    <xdr:clientData/>
  </xdr:twoCellAnchor>
  <xdr:twoCellAnchor>
    <xdr:from>
      <xdr:col>1</xdr:col>
      <xdr:colOff>19050</xdr:colOff>
      <xdr:row>0</xdr:row>
      <xdr:rowOff>0</xdr:rowOff>
    </xdr:from>
    <xdr:to>
      <xdr:col>12</xdr:col>
      <xdr:colOff>476250</xdr:colOff>
      <xdr:row>9</xdr:row>
      <xdr:rowOff>66675</xdr:rowOff>
    </xdr:to>
    <xdr:sp>
      <xdr:nvSpPr>
        <xdr:cNvPr id="3" name="Text 36"/>
        <xdr:cNvSpPr txBox="1">
          <a:spLocks noChangeArrowheads="1"/>
        </xdr:cNvSpPr>
      </xdr:nvSpPr>
      <xdr:spPr>
        <a:xfrm>
          <a:off x="152400" y="0"/>
          <a:ext cx="6210300" cy="1524000"/>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USE THE TAB KEY TO GO TO THE NEXT CELL THAT WILL ACCEPT INFORMATION!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(Holding down the shift key and pushing the Tab key will go to the previous available cell!)</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B. ABSOLUTLEY DO </a:t>
          </a:r>
          <a:r>
            <a:rPr lang="en-US" cap="none" sz="1000" b="1" i="0" u="sng" baseline="0">
              <a:solidFill>
                <a:srgbClr val="000000"/>
              </a:solidFill>
              <a:latin typeface="Arial"/>
              <a:ea typeface="Arial"/>
              <a:cs typeface="Arial"/>
            </a:rPr>
            <a:t>NOT</a:t>
          </a:r>
          <a:r>
            <a:rPr lang="en-US" cap="none" sz="1000" b="1" i="0" u="none" baseline="0">
              <a:solidFill>
                <a:srgbClr val="000000"/>
              </a:solidFill>
              <a:latin typeface="Arial"/>
              <a:ea typeface="Arial"/>
              <a:cs typeface="Arial"/>
            </a:rPr>
            <a:t> COPY AND PASTE CELLS FOR ANY REASON!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C. There are special helps located to the right on each page.  Use your arrow key to move there.
</a:t>
          </a:r>
          <a:r>
            <a:rPr lang="en-US" cap="none" sz="1000" b="1" i="0" u="none" baseline="0">
              <a:solidFill>
                <a:srgbClr val="000000"/>
              </a:solidFill>
              <a:latin typeface="Arial"/>
              <a:ea typeface="Arial"/>
              <a:cs typeface="Arial"/>
            </a:rPr>
            <a:t>        (See Column AG)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twoCellAnchor>
    <xdr:from>
      <xdr:col>13</xdr:col>
      <xdr:colOff>38100</xdr:colOff>
      <xdr:row>10</xdr:row>
      <xdr:rowOff>95250</xdr:rowOff>
    </xdr:from>
    <xdr:to>
      <xdr:col>33</xdr:col>
      <xdr:colOff>47625</xdr:colOff>
      <xdr:row>11</xdr:row>
      <xdr:rowOff>190500</xdr:rowOff>
    </xdr:to>
    <xdr:sp>
      <xdr:nvSpPr>
        <xdr:cNvPr id="4" name="Text 27"/>
        <xdr:cNvSpPr txBox="1">
          <a:spLocks noChangeArrowheads="1"/>
        </xdr:cNvSpPr>
      </xdr:nvSpPr>
      <xdr:spPr>
        <a:xfrm>
          <a:off x="6591300" y="1714500"/>
          <a:ext cx="2152650" cy="3238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Place Chapter number here! Two letter state abbreviation followed by 4 digits.  AA####</a:t>
          </a:r>
        </a:p>
      </xdr:txBody>
    </xdr:sp>
    <xdr:clientData/>
  </xdr:twoCellAnchor>
  <xdr:twoCellAnchor>
    <xdr:from>
      <xdr:col>13</xdr:col>
      <xdr:colOff>47625</xdr:colOff>
      <xdr:row>11</xdr:row>
      <xdr:rowOff>209550</xdr:rowOff>
    </xdr:from>
    <xdr:to>
      <xdr:col>33</xdr:col>
      <xdr:colOff>47625</xdr:colOff>
      <xdr:row>13</xdr:row>
      <xdr:rowOff>9525</xdr:rowOff>
    </xdr:to>
    <xdr:sp>
      <xdr:nvSpPr>
        <xdr:cNvPr id="5" name="Text 28"/>
        <xdr:cNvSpPr txBox="1">
          <a:spLocks noChangeArrowheads="1"/>
        </xdr:cNvSpPr>
      </xdr:nvSpPr>
      <xdr:spPr>
        <a:xfrm>
          <a:off x="6600825" y="2057400"/>
          <a:ext cx="2143125" cy="2571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Use arrow on the right to drop down your two letter state abbreviation and click on it.</a:t>
          </a:r>
        </a:p>
      </xdr:txBody>
    </xdr:sp>
    <xdr:clientData/>
  </xdr:twoCellAnchor>
  <xdr:twoCellAnchor>
    <xdr:from>
      <xdr:col>13</xdr:col>
      <xdr:colOff>38100</xdr:colOff>
      <xdr:row>13</xdr:row>
      <xdr:rowOff>38100</xdr:rowOff>
    </xdr:from>
    <xdr:to>
      <xdr:col>33</xdr:col>
      <xdr:colOff>47625</xdr:colOff>
      <xdr:row>14</xdr:row>
      <xdr:rowOff>76200</xdr:rowOff>
    </xdr:to>
    <xdr:sp>
      <xdr:nvSpPr>
        <xdr:cNvPr id="6" name="Text 29"/>
        <xdr:cNvSpPr txBox="1">
          <a:spLocks noChangeArrowheads="1"/>
        </xdr:cNvSpPr>
      </xdr:nvSpPr>
      <xdr:spPr>
        <a:xfrm>
          <a:off x="6591300" y="2343150"/>
          <a:ext cx="2152650" cy="2667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See Your Local FFA Roster for your FFA Member ID Number.</a:t>
          </a:r>
        </a:p>
      </xdr:txBody>
    </xdr:sp>
    <xdr:clientData/>
  </xdr:twoCellAnchor>
  <xdr:twoCellAnchor>
    <xdr:from>
      <xdr:col>12</xdr:col>
      <xdr:colOff>609600</xdr:colOff>
      <xdr:row>4</xdr:row>
      <xdr:rowOff>66675</xdr:rowOff>
    </xdr:from>
    <xdr:to>
      <xdr:col>33</xdr:col>
      <xdr:colOff>304800</xdr:colOff>
      <xdr:row>9</xdr:row>
      <xdr:rowOff>142875</xdr:rowOff>
    </xdr:to>
    <xdr:sp>
      <xdr:nvSpPr>
        <xdr:cNvPr id="7" name="Text 37"/>
        <xdr:cNvSpPr txBox="1">
          <a:spLocks noChangeArrowheads="1"/>
        </xdr:cNvSpPr>
      </xdr:nvSpPr>
      <xdr:spPr>
        <a:xfrm>
          <a:off x="6496050" y="714375"/>
          <a:ext cx="2505075" cy="885825"/>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The messages below in Column AA will disappear when you have entered the 
</a:t>
          </a:r>
          <a:r>
            <a:rPr lang="en-US" cap="none" sz="1100" b="1" i="0" u="none" baseline="0">
              <a:solidFill>
                <a:srgbClr val="000000"/>
              </a:solidFill>
              <a:latin typeface="Arial"/>
              <a:ea typeface="Arial"/>
              <a:cs typeface="Arial"/>
            </a:rPr>
            <a:t>information and they will not print.</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p>
      </xdr:txBody>
    </xdr:sp>
    <xdr:clientData/>
  </xdr:twoCellAnchor>
  <xdr:twoCellAnchor>
    <xdr:from>
      <xdr:col>34</xdr:col>
      <xdr:colOff>19050</xdr:colOff>
      <xdr:row>1</xdr:row>
      <xdr:rowOff>85725</xdr:rowOff>
    </xdr:from>
    <xdr:to>
      <xdr:col>44</xdr:col>
      <xdr:colOff>485775</xdr:colOff>
      <xdr:row>167</xdr:row>
      <xdr:rowOff>123825</xdr:rowOff>
    </xdr:to>
    <xdr:sp>
      <xdr:nvSpPr>
        <xdr:cNvPr id="8" name="Text 18"/>
        <xdr:cNvSpPr txBox="1">
          <a:spLocks noChangeArrowheads="1"/>
        </xdr:cNvSpPr>
      </xdr:nvSpPr>
      <xdr:spPr>
        <a:xfrm>
          <a:off x="9324975" y="247650"/>
          <a:ext cx="6562725" cy="291465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AGRICULTURAL PROFICIENCY AWARD AREAS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 all of the proficiency award areas listed may be available each year.  Availability of awards will depend on obtaining a special project sponsor.  You’ll need to check with your FFA advisor to see if the proficiency area you have entered includes a sponsored award this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Imagination and creativity abound with students, parents and advisors when devising SAE programs.  It is impossible to list every SAE in an area.  Programs listed in the descriptions are only some examples.  Often a slight twist in a program will make an SAE fit better in a different proficiency area than maybe is identified.  If it is felt that it fits better in one area than another, please check with your state advisor or the national staff.  When filling out the award application please give sufficient explanation which supports placement in that category.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agricultural proficiency award areas approved for sponsorship by the National FFA Board of Directors for 2001 and beyond --(Remember, they must have sponsorship to be offered for any given year.)
</a:t>
          </a:r>
          <a:r>
            <a:rPr lang="en-US" cap="none" sz="1000" b="1" i="0" u="none" baseline="0">
              <a:solidFill>
                <a:srgbClr val="000000"/>
              </a:solidFill>
              <a:latin typeface="Arial"/>
              <a:ea typeface="Arial"/>
              <a:cs typeface="Arial"/>
            </a:rPr>
            <a:t>Agricultural Communications</a:t>
          </a:r>
          <a:r>
            <a:rPr lang="en-US" cap="none" sz="1000" b="0" i="0" u="none" baseline="0">
              <a:solidFill>
                <a:srgbClr val="000000"/>
              </a:solidFill>
              <a:latin typeface="Arial"/>
              <a:ea typeface="Arial"/>
              <a:cs typeface="Arial"/>
            </a:rPr>
            <a:t>-typically includes programs in which a student is placed at a newspaper or other agricultural print (such as magazines) facilities to obtain training and practical experience in writing and publicizing in preparation for a writing communications career. Programs may also be at radio, TV stations, fair media rooms, or other businesses requiring speaking skills and knowledge of agriculture.  Also includes any use of technology (such as websites) aimed at communicating the story of agriculture.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Mechanization and Technical Systems Cluster</a:t>
          </a:r>
          <a:r>
            <a:rPr lang="en-US" cap="none" sz="1000" b="0" i="0" u="none" baseline="0">
              <a:solidFill>
                <a:srgbClr val="000000"/>
              </a:solidFill>
              <a:latin typeface="Arial"/>
              <a:ea typeface="Arial"/>
              <a:cs typeface="Arial"/>
            </a:rPr>
            <a:t>- (will only be split into the below categories if, and when adequate funding from sponsorships is acquired, otherwise Agricultural Mechanization and Technical Systems will include all of the following areas)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Mechanics Design and Fabrication</a:t>
          </a:r>
          <a:r>
            <a:rPr lang="en-US" cap="none" sz="1000" b="0" i="0" u="none" baseline="0">
              <a:solidFill>
                <a:srgbClr val="000000"/>
              </a:solidFill>
              <a:latin typeface="Arial"/>
              <a:ea typeface="Arial"/>
              <a:cs typeface="Arial"/>
            </a:rPr>
            <a:t>-involves the design, and construction of agricultural equipment
</a:t>
          </a:r>
          <a:r>
            <a:rPr lang="en-US" cap="none" sz="1000" b="0" i="0" u="none" baseline="0">
              <a:solidFill>
                <a:srgbClr val="000000"/>
              </a:solidFill>
              <a:latin typeface="Arial"/>
              <a:ea typeface="Arial"/>
              <a:cs typeface="Arial"/>
            </a:rPr>
            <a:t>    and/or structures or the structural materials selection and/or implementation of plans for utilizing concrete, 
</a:t>
          </a:r>
          <a:r>
            <a:rPr lang="en-US" cap="none" sz="1000" b="0" i="0" u="none" baseline="0">
              <a:solidFill>
                <a:srgbClr val="000000"/>
              </a:solidFill>
              <a:latin typeface="Arial"/>
              <a:ea typeface="Arial"/>
              <a:cs typeface="Arial"/>
            </a:rPr>
            <a:t>    electricity, plumbing, heating, ventilation, and/or air conditioning into agricultural settings.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Mechanics Repair and Maintenance</a:t>
          </a:r>
          <a:r>
            <a:rPr lang="en-US" cap="none" sz="1000" b="0" i="0" u="none" baseline="0">
              <a:solidFill>
                <a:srgbClr val="000000"/>
              </a:solidFill>
              <a:latin typeface="Arial"/>
              <a:ea typeface="Arial"/>
              <a:cs typeface="Arial"/>
            </a:rPr>
            <a:t>-involves the repair and maintenance of agricultural equipment, 
</a:t>
          </a:r>
          <a:r>
            <a:rPr lang="en-US" cap="none" sz="1000" b="0" i="0" u="none" baseline="0">
              <a:solidFill>
                <a:srgbClr val="000000"/>
              </a:solidFill>
              <a:latin typeface="Arial"/>
              <a:ea typeface="Arial"/>
              <a:cs typeface="Arial"/>
            </a:rPr>
            <a:t>    (including lawn equipment) and/or structures.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Mechanics Energy Systems</a:t>
          </a:r>
          <a:r>
            <a:rPr lang="en-US" cap="none" sz="1000" b="0" i="0" u="none" baseline="0">
              <a:solidFill>
                <a:srgbClr val="000000"/>
              </a:solidFill>
              <a:latin typeface="Arial"/>
              <a:ea typeface="Arial"/>
              <a:cs typeface="Arial"/>
            </a:rPr>
            <a:t> (Ag. Power)-involves the adjustments, repairs, and maintenance of 
</a:t>
          </a:r>
          <a:r>
            <a:rPr lang="en-US" cap="none" sz="1000" b="0" i="0" u="none" baseline="0">
              <a:solidFill>
                <a:srgbClr val="000000"/>
              </a:solidFill>
              <a:latin typeface="Arial"/>
              <a:ea typeface="Arial"/>
              <a:cs typeface="Arial"/>
            </a:rPr>
            <a:t>    agricultural power systems including mechanical power, electrical power, chemical power, wind power, solar power 
</a:t>
          </a:r>
          <a:r>
            <a:rPr lang="en-US" cap="none" sz="1000" b="0" i="0" u="none" baseline="0">
              <a:solidFill>
                <a:srgbClr val="000000"/>
              </a:solidFill>
              <a:latin typeface="Arial"/>
              <a:ea typeface="Arial"/>
              <a:cs typeface="Arial"/>
            </a:rPr>
            <a:t>    and/or water power.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Processing</a:t>
          </a:r>
          <a:r>
            <a:rPr lang="en-US" cap="none" sz="1000" b="0" i="0" u="none" baseline="0">
              <a:solidFill>
                <a:srgbClr val="000000"/>
              </a:solidFill>
              <a:latin typeface="Arial"/>
              <a:ea typeface="Arial"/>
              <a:cs typeface="Arial"/>
            </a:rPr>
            <a:t>-involves students working in assembling, transporting, processing, fabricating, mixing, packaging, and storing food and nonfood agricultural products.  Programs may include processing meat, milk, honey, cheese, raisins and other dried fruits, maple syrup and/or other food processing.  Non-food products could include by-products processing such as meat, bone, fish and blood meal, tallow, making compost, hides, processing of wool &amp; cotton, cubing &amp; pelleting of forages, producing bird seed and other pet foods.  NOTE:  Processing of forest products is no longer part of the Agricultural Processing area.  See Forest Management and Products.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Sales and/or Service Cluster </a:t>
          </a:r>
          <a:r>
            <a:rPr lang="en-US" cap="none" sz="1000" b="0" i="0" u="none" baseline="0">
              <a:solidFill>
                <a:srgbClr val="000000"/>
              </a:solidFill>
              <a:latin typeface="Arial"/>
              <a:ea typeface="Arial"/>
              <a:cs typeface="Arial"/>
            </a:rPr>
            <a:t>(will only be split into the below categories if and when adequate funding from sponsorships is acquired.)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Sales</a:t>
          </a:r>
          <a:r>
            <a:rPr lang="en-US" cap="none" sz="1000" b="0" i="0" u="none" baseline="0">
              <a:solidFill>
                <a:srgbClr val="000000"/>
              </a:solidFill>
              <a:latin typeface="Arial"/>
              <a:ea typeface="Arial"/>
              <a:cs typeface="Arial"/>
            </a:rPr>
            <a:t>-involves students working in sales of feed, seed, fertilizer or agricultural chemicals.  Students
</a:t>
          </a:r>
          <a:r>
            <a:rPr lang="en-US" cap="none" sz="1000" b="0" i="0" u="none" baseline="0">
              <a:solidFill>
                <a:srgbClr val="000000"/>
              </a:solidFill>
              <a:latin typeface="Arial"/>
              <a:ea typeface="Arial"/>
              <a:cs typeface="Arial"/>
            </a:rPr>
            <a:t>     may also own businesses that involve the sales of agricultural equipment, machinery or structures.  Activities may 
</a:t>
          </a:r>
          <a:r>
            <a:rPr lang="en-US" cap="none" sz="1000" b="0" i="0" u="none" baseline="0">
              <a:solidFill>
                <a:srgbClr val="000000"/>
              </a:solidFill>
              <a:latin typeface="Arial"/>
              <a:ea typeface="Arial"/>
              <a:cs typeface="Arial"/>
            </a:rPr>
            <a:t>     also include the merchandising of crops, livestock, processed agricultural commodities, horticultural or forestry 
</a:t>
          </a:r>
          <a:r>
            <a:rPr lang="en-US" cap="none" sz="1000" b="0" i="0" u="none" baseline="0">
              <a:solidFill>
                <a:srgbClr val="000000"/>
              </a:solidFill>
              <a:latin typeface="Arial"/>
              <a:ea typeface="Arial"/>
              <a:cs typeface="Arial"/>
            </a:rPr>
            <a:t>     items at either the retail or wholesale level.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Services</a:t>
          </a:r>
          <a:r>
            <a:rPr lang="en-US" cap="none" sz="1000" b="0" i="0" u="none" baseline="0">
              <a:solidFill>
                <a:srgbClr val="000000"/>
              </a:solidFill>
              <a:latin typeface="Arial"/>
              <a:ea typeface="Arial"/>
              <a:cs typeface="Arial"/>
            </a:rPr>
            <a:t>-involves students working in custom equipment operation and maintenance, agricultural 
</a:t>
          </a:r>
          <a:r>
            <a:rPr lang="en-US" cap="none" sz="1000" b="0" i="0" u="none" baseline="0">
              <a:solidFill>
                <a:srgbClr val="000000"/>
              </a:solidFill>
              <a:latin typeface="Arial"/>
              <a:ea typeface="Arial"/>
              <a:cs typeface="Arial"/>
            </a:rPr>
            <a:t>     management and financial services, agricultural education related services, animal breeding services, custom 
</a:t>
          </a:r>
          <a:r>
            <a:rPr lang="en-US" cap="none" sz="1000" b="0" i="0" u="none" baseline="0">
              <a:solidFill>
                <a:srgbClr val="000000"/>
              </a:solidFill>
              <a:latin typeface="Arial"/>
              <a:ea typeface="Arial"/>
              <a:cs typeface="Arial"/>
            </a:rPr>
            <a:t>     baling, crop scouting, horse shoeing, taxidermy services, animal hospital services, custom and contract feeding 
</a:t>
          </a:r>
          <a:r>
            <a:rPr lang="en-US" cap="none" sz="1000" b="0" i="0" u="none" baseline="0">
              <a:solidFill>
                <a:srgbClr val="000000"/>
              </a:solidFill>
              <a:latin typeface="Arial"/>
              <a:ea typeface="Arial"/>
              <a:cs typeface="Arial"/>
            </a:rPr>
            <a:t>     services or other appropriate services offered through agricultural enterprises.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Beef Production</a:t>
          </a:r>
          <a:r>
            <a:rPr lang="en-US" cap="none" sz="1000" b="0" i="0" u="none" baseline="0">
              <a:solidFill>
                <a:srgbClr val="000000"/>
              </a:solidFill>
              <a:latin typeface="Arial"/>
              <a:ea typeface="Arial"/>
              <a:cs typeface="Arial"/>
            </a:rPr>
            <a:t>-using the best management practices available to efficiently produce and market beef.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Dairy Production</a:t>
          </a:r>
          <a:r>
            <a:rPr lang="en-US" cap="none" sz="1000" b="0" i="0" u="none" baseline="0">
              <a:solidFill>
                <a:srgbClr val="000000"/>
              </a:solidFill>
              <a:latin typeface="Arial"/>
              <a:ea typeface="Arial"/>
              <a:cs typeface="Arial"/>
            </a:rPr>
            <a:t>-using the best management practices available to efficiently produce and market dairy cattle and dairy products.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Diversified Agricultural Production</a:t>
          </a:r>
          <a:r>
            <a:rPr lang="en-US" cap="none" sz="1000" b="0" i="0" u="none" baseline="0">
              <a:solidFill>
                <a:srgbClr val="000000"/>
              </a:solidFill>
              <a:latin typeface="Arial"/>
              <a:ea typeface="Arial"/>
              <a:cs typeface="Arial"/>
            </a:rPr>
            <a:t>-using the best management practices available to efficiently produce and market a combination of two or more livestock and crop related proficiencies.  Must include at least one livestock and at least one crop related proficiency.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Diversified Crop Production</a:t>
          </a:r>
          <a:r>
            <a:rPr lang="en-US" cap="none" sz="1000" b="0" i="0" u="none" baseline="0">
              <a:solidFill>
                <a:srgbClr val="000000"/>
              </a:solidFill>
              <a:latin typeface="Arial"/>
              <a:ea typeface="Arial"/>
              <a:cs typeface="Arial"/>
            </a:rPr>
            <a:t>-using the best management practices available to efficiently produce and market two or more crop related proficiencies such as: grain production, fiber/oil production, forage production, specialty crop production, vegetable production, or fruit production.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Diversified Horticulture</a:t>
          </a:r>
          <a:r>
            <a:rPr lang="en-US" cap="none" sz="1000" b="0" i="0" u="none" baseline="0">
              <a:solidFill>
                <a:srgbClr val="000000"/>
              </a:solidFill>
              <a:latin typeface="Arial"/>
              <a:ea typeface="Arial"/>
              <a:cs typeface="Arial"/>
            </a:rPr>
            <a:t>-using the best management practices available to efficiently manage two or more of the following proficiency areas: Floriculture, Landscape Management, Nursery Operations, or Turf Grass Management.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Diversified Livestock Production</a:t>
          </a:r>
          <a:r>
            <a:rPr lang="en-US" cap="none" sz="1000" b="0" i="0" u="none" baseline="0">
              <a:solidFill>
                <a:srgbClr val="000000"/>
              </a:solidFill>
              <a:latin typeface="Arial"/>
              <a:ea typeface="Arial"/>
              <a:cs typeface="Arial"/>
            </a:rPr>
            <a:t>-using the best management practices available to efficiently produce and market a combination of two or more livestock related proficiencies such as beef, dairy, swine, equine, specialty animals, small animal production, or poultry.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Emerging Agricultural Technology</a:t>
          </a:r>
          <a:r>
            <a:rPr lang="en-US" cap="none" sz="1000" b="0" i="0" u="none" baseline="0">
              <a:solidFill>
                <a:srgbClr val="000000"/>
              </a:solidFill>
              <a:latin typeface="Arial"/>
              <a:ea typeface="Arial"/>
              <a:cs typeface="Arial"/>
            </a:rPr>
            <a:t>-involves students gaining experiences in new and emerging agricultural technologies, such as agri-science, biotechnology lab research, computers and other new and emerging technologies that are not covered in any of the existing award categories.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Environmental Science and Natural Resources Management</a:t>
          </a:r>
          <a:r>
            <a:rPr lang="en-US" cap="none" sz="1000" b="0" i="0" u="none" baseline="0">
              <a:solidFill>
                <a:srgbClr val="000000"/>
              </a:solidFill>
              <a:latin typeface="Arial"/>
              <a:ea typeface="Arial"/>
              <a:cs typeface="Arial"/>
            </a:rPr>
            <a:t>-typically results in FFA members receiving practical experiences concerned with the principles and practices of managing and/or improving the environment and natural resources.  Activities may include management of agriculture waste, recycling of agriculture products, environmental clean-ups, conservation corps, agricultural energy usage, multiple uses of resources, land use regulations including soil, water and air quality, preservation of wetlands, shorelines and grasslands, wildlife surveys, erosion prevention practices, public relations and education concerning pollution.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Equine Science</a:t>
          </a:r>
          <a:r>
            <a:rPr lang="en-US" cap="none" sz="1000" b="0" i="0" u="none" baseline="0">
              <a:solidFill>
                <a:srgbClr val="000000"/>
              </a:solidFill>
              <a:latin typeface="Arial"/>
              <a:ea typeface="Arial"/>
              <a:cs typeface="Arial"/>
            </a:rPr>
            <a:t>-typically provides insights into horse production, breeding, marketing, showing and other aspects of the equine industry.  Programs may also include calf roping, barrel racing, rodeo, racing, riding lessons and therapeutic horseback riding if horses are owned and/or managed by the member.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Fiber and Oil Crop Production</a:t>
          </a:r>
          <a:r>
            <a:rPr lang="en-US" cap="none" sz="1000" b="0" i="0" u="none" baseline="0">
              <a:solidFill>
                <a:srgbClr val="000000"/>
              </a:solidFill>
              <a:latin typeface="Arial"/>
              <a:ea typeface="Arial"/>
              <a:cs typeface="Arial"/>
            </a:rPr>
            <a:t>-using the best management practices available to efficiently produce and market crops for fiber and/or oil; such as, cotton, sisal, hemp, soybeans, flax, mustard, canola, castor beans, sunflower, peanuts, dill, spearmint, and safflower.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Floriculture</a:t>
          </a:r>
          <a:r>
            <a:rPr lang="en-US" cap="none" sz="1000" b="0" i="0" u="none" baseline="0">
              <a:solidFill>
                <a:srgbClr val="000000"/>
              </a:solidFill>
              <a:latin typeface="Arial"/>
              <a:ea typeface="Arial"/>
              <a:cs typeface="Arial"/>
            </a:rPr>
            <a:t>-using the best management practices available to efficiently produce and market field or greenhouse production of flowers (fresh and dried), foliage, and related plant materials for ornamental purposes, including the arranging, packaging and marketing of these materials.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Food Science and Technology</a:t>
          </a:r>
          <a:r>
            <a:rPr lang="en-US" cap="none" sz="1000" b="0" i="0" u="none" baseline="0">
              <a:solidFill>
                <a:srgbClr val="000000"/>
              </a:solidFill>
              <a:latin typeface="Arial"/>
              <a:ea typeface="Arial"/>
              <a:cs typeface="Arial"/>
            </a:rPr>
            <a:t>-involves students working for wages and or experience in the applying microbiology and biochemistry or food product research and development to improve taste, nutrition, quality and/or value of food.  Programs could include research, development of new products, food testing, grading and inspecting.  Work experience could be obtained at research facilities, in classroom/lab facilities, or by testing milk or other foods for quality and safety.  Food Science is not processing of food products, marketing or sales of food products, or food preparation and/or service.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Forage Production</a:t>
          </a:r>
          <a:r>
            <a:rPr lang="en-US" cap="none" sz="1000" b="0" i="0" u="none" baseline="0">
              <a:solidFill>
                <a:srgbClr val="000000"/>
              </a:solidFill>
              <a:latin typeface="Arial"/>
              <a:ea typeface="Arial"/>
              <a:cs typeface="Arial"/>
            </a:rPr>
            <a:t>-using the best management practices available to efficiently produce and market crops for forage such as: sorghum not used for grain, alfalfa, clover, brome grass, orchard grass, grain forages, corn and grass silages, and all pastures.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Forest Management and Products</a:t>
          </a:r>
          <a:r>
            <a:rPr lang="en-US" cap="none" sz="1000" b="0" i="0" u="none" baseline="0">
              <a:solidFill>
                <a:srgbClr val="000000"/>
              </a:solidFill>
              <a:latin typeface="Arial"/>
              <a:ea typeface="Arial"/>
              <a:cs typeface="Arial"/>
            </a:rPr>
            <a:t>-using the best management practices available to conserve or increase the economic value of a forest and/or forest products through such practices as thinning, pruning, weeding, stand improvement, reforestation, insect and disease control, planting, harvesting, Christmas tree farming, Forest Service, making and selling cedar shakes and firewood, and wood chips/mulch.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Fruit and/or Vegetable Cluster</a:t>
          </a:r>
          <a:r>
            <a:rPr lang="en-US" cap="none" sz="1000" b="0" i="0" u="none" baseline="0">
              <a:solidFill>
                <a:srgbClr val="000000"/>
              </a:solidFill>
              <a:latin typeface="Arial"/>
              <a:ea typeface="Arial"/>
              <a:cs typeface="Arial"/>
            </a:rPr>
            <a:t> (will only be split into the below categories if, and when adequate funding from sponsorships is acquired.)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Fruit Production</a:t>
          </a:r>
          <a:r>
            <a:rPr lang="en-US" cap="none" sz="1000" b="0" i="0" u="none" baseline="0">
              <a:solidFill>
                <a:srgbClr val="000000"/>
              </a:solidFill>
              <a:latin typeface="Arial"/>
              <a:ea typeface="Arial"/>
              <a:cs typeface="Arial"/>
            </a:rPr>
            <a:t>-using the best management practices available to efficiently produce and market crops for fruit 
</a:t>
          </a:r>
          <a:r>
            <a:rPr lang="en-US" cap="none" sz="1000" b="0" i="0" u="none" baseline="0">
              <a:solidFill>
                <a:srgbClr val="000000"/>
              </a:solidFill>
              <a:latin typeface="Arial"/>
              <a:ea typeface="Arial"/>
              <a:cs typeface="Arial"/>
            </a:rPr>
            <a:t>    such as stone fruits, pome fruits, citrus fruits, pineapples, coconuts, berries, watermelon, grapes, nuts and all 
</a:t>
          </a:r>
          <a:r>
            <a:rPr lang="en-US" cap="none" sz="1000" b="0" i="0" u="none" baseline="0">
              <a:solidFill>
                <a:srgbClr val="000000"/>
              </a:solidFill>
              <a:latin typeface="Arial"/>
              <a:ea typeface="Arial"/>
              <a:cs typeface="Arial"/>
            </a:rPr>
            <a:t>    common fruits. (Pome Fruits include apples, mayhaws, and pears.  Stone fruits include peach, nectarine, plum, 
</a:t>
          </a:r>
          <a:r>
            <a:rPr lang="en-US" cap="none" sz="1000" b="0" i="0" u="none" baseline="0">
              <a:solidFill>
                <a:srgbClr val="000000"/>
              </a:solidFill>
              <a:latin typeface="Arial"/>
              <a:ea typeface="Arial"/>
              <a:cs typeface="Arial"/>
            </a:rPr>
            <a:t>    apricot and cherry)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Vegetable Production</a:t>
          </a:r>
          <a:r>
            <a:rPr lang="en-US" cap="none" sz="1000" b="0" i="0" u="none" baseline="0">
              <a:solidFill>
                <a:srgbClr val="000000"/>
              </a:solidFill>
              <a:latin typeface="Arial"/>
              <a:ea typeface="Arial"/>
              <a:cs typeface="Arial"/>
            </a:rPr>
            <a:t>-using the best management practices available to efficiently product and market crops 
</a:t>
          </a:r>
          <a:r>
            <a:rPr lang="en-US" cap="none" sz="1000" b="0" i="0" u="none" baseline="0">
              <a:solidFill>
                <a:srgbClr val="000000"/>
              </a:solidFill>
              <a:latin typeface="Arial"/>
              <a:ea typeface="Arial"/>
              <a:cs typeface="Arial"/>
            </a:rPr>
            <a:t>    such as beans, potatoes, pumpkins, sweet corn, tomatoes, onions, zucchini, hot peppers, all canning vegetables 
</a:t>
          </a:r>
          <a:r>
            <a:rPr lang="en-US" cap="none" sz="1000" b="0" i="0" u="none" baseline="0">
              <a:solidFill>
                <a:srgbClr val="000000"/>
              </a:solidFill>
              <a:latin typeface="Arial"/>
              <a:ea typeface="Arial"/>
              <a:cs typeface="Arial"/>
            </a:rPr>
            <a:t>    and all common garden vegetables.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Grain Production</a:t>
          </a:r>
          <a:r>
            <a:rPr lang="en-US" cap="none" sz="1000" b="0" i="0" u="none" baseline="0">
              <a:solidFill>
                <a:srgbClr val="000000"/>
              </a:solidFill>
              <a:latin typeface="Arial"/>
              <a:ea typeface="Arial"/>
              <a:cs typeface="Arial"/>
            </a:rPr>
            <a:t>-using the best management practices available to efficiently produce and market crops for grain production such as corn, barley (including the malting types), millet, buckwheat, oats, grain sorghum, milo, wheat, rice and rye.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Home and/or Community Development</a:t>
          </a:r>
          <a:r>
            <a:rPr lang="en-US" cap="none" sz="1000" b="0" i="0" u="none" baseline="0">
              <a:solidFill>
                <a:srgbClr val="000000"/>
              </a:solidFill>
              <a:latin typeface="Arial"/>
              <a:ea typeface="Arial"/>
              <a:cs typeface="Arial"/>
            </a:rPr>
            <a:t>-typically involves improving and protecting the beauty of an area by using natural vegetation or commercial ornamental plants and/or modernizing the home for better health and comfort through installation or improvement of water and sanitary facilities, heating and air conditioning or labor saving devices. Also includes community development activities such as volunteerism, community development and community betterment activities.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Landscape Management</a:t>
          </a:r>
          <a:r>
            <a:rPr lang="en-US" cap="none" sz="1000" b="0" i="0" u="none" baseline="0">
              <a:solidFill>
                <a:srgbClr val="000000"/>
              </a:solidFill>
              <a:latin typeface="Arial"/>
              <a:ea typeface="Arial"/>
              <a:cs typeface="Arial"/>
            </a:rPr>
            <a:t>-typically involves experiences of planting and maintaining plants and shrubs, landscaping and outdoor beautification, groundskeeping, sprinkler installations and improvement of recreational areas.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Nursery Operations</a:t>
          </a:r>
          <a:r>
            <a:rPr lang="en-US" cap="none" sz="1000" b="0" i="0" u="none" baseline="0">
              <a:solidFill>
                <a:srgbClr val="000000"/>
              </a:solidFill>
              <a:latin typeface="Arial"/>
              <a:ea typeface="Arial"/>
              <a:cs typeface="Arial"/>
            </a:rPr>
            <a:t>-typically provides students with job-entry experience in areas such as turf, plants, shrubs and/or tree production for the purpose of transplanting or propagation.  Could include water garden plants if produced to sale.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Outdoor Recreation</a:t>
          </a:r>
          <a:r>
            <a:rPr lang="en-US" cap="none" sz="1000" b="0" i="0" u="none" baseline="0">
              <a:solidFill>
                <a:srgbClr val="000000"/>
              </a:solidFill>
              <a:latin typeface="Arial"/>
              <a:ea typeface="Arial"/>
              <a:cs typeface="Arial"/>
            </a:rPr>
            <a:t>-typically strives to develop outdoor recreational activities as the primary land use.  Some activities best suited to family use or as income-producing enterprises are vacation cabins and cottages, camping areas, fishing, hunting, shooting preserves, guide services, riding stables, vacation farms and guest ranches, natural scenic or historic areas, and rodeo events where member does not own or manage animals.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Poultry Production</a:t>
          </a:r>
          <a:r>
            <a:rPr lang="en-US" cap="none" sz="1000" b="0" i="0" u="none" baseline="0">
              <a:solidFill>
                <a:srgbClr val="000000"/>
              </a:solidFill>
              <a:latin typeface="Arial"/>
              <a:ea typeface="Arial"/>
              <a:cs typeface="Arial"/>
            </a:rPr>
            <a:t>-using the best management practices available to efficiently produce and market chickens, turkeys, domestic fowl such as ducks, geese and guinea, and their products.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Sheep Production</a:t>
          </a:r>
          <a:r>
            <a:rPr lang="en-US" cap="none" sz="1000" b="0" i="0" u="none" baseline="0">
              <a:solidFill>
                <a:srgbClr val="000000"/>
              </a:solidFill>
              <a:latin typeface="Arial"/>
              <a:ea typeface="Arial"/>
              <a:cs typeface="Arial"/>
            </a:rPr>
            <a:t>-using the best management practices available to efficiently produce and market sheep and wool.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Small Animal Production and Care</a:t>
          </a:r>
          <a:r>
            <a:rPr lang="en-US" cap="none" sz="1000" b="0" i="0" u="none" baseline="0">
              <a:solidFill>
                <a:srgbClr val="000000"/>
              </a:solidFill>
              <a:latin typeface="Arial"/>
              <a:ea typeface="Arial"/>
              <a:cs typeface="Arial"/>
            </a:rPr>
            <a:t>-using the best management practices available to efficiently produce and market small pet animals such as rabbits, cats, dogs, mice, hedgehogs, guinea pigs etc, and programs that typically provide a service in caring for the well being of pets. Programs could include working at a pet shop, groomer, dog trainer, providing pet sitting services or working at a kennel.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Specialty Animal Production</a:t>
          </a:r>
          <a:r>
            <a:rPr lang="en-US" cap="none" sz="1000" b="0" i="0" u="none" baseline="0">
              <a:solidFill>
                <a:srgbClr val="000000"/>
              </a:solidFill>
              <a:latin typeface="Arial"/>
              <a:ea typeface="Arial"/>
              <a:cs typeface="Arial"/>
            </a:rPr>
            <a:t>-using the best management practices available to efficiently produce and market specialty animals not covered in any of the existing award categories, such as: aquaculture, bees, goats, mules, donkeys, miniature horses, mink, worms, ostriches, emus, alpacas or llamas. Placement could include zoo worker or placement at any specialty animal facility.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Specialty Crop Production</a:t>
          </a:r>
          <a:r>
            <a:rPr lang="en-US" cap="none" sz="1000" b="0" i="0" u="none" baseline="0">
              <a:solidFill>
                <a:srgbClr val="000000"/>
              </a:solidFill>
              <a:latin typeface="Arial"/>
              <a:ea typeface="Arial"/>
              <a:cs typeface="Arial"/>
            </a:rPr>
            <a:t>-using the best management practices available to efficiently produce and market crops not covered in any of the existing award categories, such as: sugar beets, dry edible beans, gourds, tobacco, popcorn, Indian corn and other specialty corns, all grass seed production, herbs and spices, mushrooms, sugar cane, hops, sorghum cane, confectionary sunflowers, or production of crop seed.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Swine Production</a:t>
          </a:r>
          <a:r>
            <a:rPr lang="en-US" cap="none" sz="1000" b="0" i="0" u="none" baseline="0">
              <a:solidFill>
                <a:srgbClr val="000000"/>
              </a:solidFill>
              <a:latin typeface="Arial"/>
              <a:ea typeface="Arial"/>
              <a:cs typeface="Arial"/>
            </a:rPr>
            <a:t>-using the best management practices available to efficiently produce and market swine.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Turf Grass Management</a:t>
          </a:r>
          <a:r>
            <a:rPr lang="en-US" cap="none" sz="1000" b="0" i="0" u="none" baseline="0">
              <a:solidFill>
                <a:srgbClr val="000000"/>
              </a:solidFill>
              <a:latin typeface="Arial"/>
              <a:ea typeface="Arial"/>
              <a:cs typeface="Arial"/>
            </a:rPr>
            <a:t>-typically involves the planting and maintaining of turf for outdoor beautification, providing a lawn-mowing service, improvement of recreational areas, sod produced for sale, and golf course management.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Veterinary Medicine</a:t>
          </a:r>
          <a:r>
            <a:rPr lang="en-US" cap="none" sz="1000" b="0" i="0" u="none" baseline="0">
              <a:solidFill>
                <a:srgbClr val="000000"/>
              </a:solidFill>
              <a:latin typeface="Arial"/>
              <a:ea typeface="Arial"/>
              <a:cs typeface="Arial"/>
            </a:rPr>
            <a:t>-SAE enterprises working with veterinarians in clinical practice, research facilities, colleges of veterinary medicine, animal health industry, or any other environment in which they assist veterinarians in performing duties related to the health of people and/or the health and welfare of large and small animals. This experience may include wage earning, entrepreneurial or exploratory activities not limited to: handson
</a:t>
          </a:r>
          <a:r>
            <a:rPr lang="en-US" cap="none" sz="1000" b="0" i="0" u="none" baseline="0">
              <a:solidFill>
                <a:srgbClr val="000000"/>
              </a:solidFill>
              <a:latin typeface="Arial"/>
              <a:ea typeface="Arial"/>
              <a:cs typeface="Arial"/>
            </a:rPr>
            <a:t>care of animals, management of business aspects of a veterinary practice, or working on legislation or regulations relating to animals.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Wildlife Production and Management</a:t>
          </a:r>
          <a:r>
            <a:rPr lang="en-US" cap="none" sz="1000" b="0" i="0" u="none" baseline="0">
              <a:solidFill>
                <a:srgbClr val="000000"/>
              </a:solidFill>
              <a:latin typeface="Arial"/>
              <a:ea typeface="Arial"/>
              <a:cs typeface="Arial"/>
            </a:rPr>
            <a:t>-typically strives to improve the availability of fish and wildlife through practices such as land and water habitat improvement, development of new land and water habitat, trapping, Fish &amp;Wildlife departments, Forest Service, Department of Natural Resources or the stocking of fish and wild game. Wildlife ducks, geese, quail and pheasants are eligible if used as an income enterprise.
</a:t>
          </a:r>
        </a:p>
      </xdr:txBody>
    </xdr:sp>
    <xdr:clientData/>
  </xdr:twoCellAnchor>
  <xdr:twoCellAnchor>
    <xdr:from>
      <xdr:col>16</xdr:col>
      <xdr:colOff>0</xdr:colOff>
      <xdr:row>1</xdr:row>
      <xdr:rowOff>152400</xdr:rowOff>
    </xdr:from>
    <xdr:to>
      <xdr:col>16</xdr:col>
      <xdr:colOff>0</xdr:colOff>
      <xdr:row>4</xdr:row>
      <xdr:rowOff>38100</xdr:rowOff>
    </xdr:to>
    <xdr:sp>
      <xdr:nvSpPr>
        <xdr:cNvPr id="9" name="Text 37"/>
        <xdr:cNvSpPr txBox="1">
          <a:spLocks noChangeArrowheads="1"/>
        </xdr:cNvSpPr>
      </xdr:nvSpPr>
      <xdr:spPr>
        <a:xfrm>
          <a:off x="8696325" y="314325"/>
          <a:ext cx="0" cy="371475"/>
        </a:xfrm>
        <a:prstGeom prst="rect">
          <a:avLst/>
        </a:prstGeom>
        <a:solidFill>
          <a:srgbClr val="CC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You can find Proficiency Award Area descriptions by going to cell AG 1.</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p>
      </xdr:txBody>
    </xdr:sp>
    <xdr:clientData/>
  </xdr:twoCellAnchor>
  <xdr:twoCellAnchor editAs="oneCell">
    <xdr:from>
      <xdr:col>1</xdr:col>
      <xdr:colOff>38100</xdr:colOff>
      <xdr:row>11</xdr:row>
      <xdr:rowOff>19050</xdr:rowOff>
    </xdr:from>
    <xdr:to>
      <xdr:col>3</xdr:col>
      <xdr:colOff>104775</xdr:colOff>
      <xdr:row>16</xdr:row>
      <xdr:rowOff>0</xdr:rowOff>
    </xdr:to>
    <xdr:pic>
      <xdr:nvPicPr>
        <xdr:cNvPr id="10" name="Picture 34" descr="Color FFA Emblem Med Quality - Size"/>
        <xdr:cNvPicPr preferRelativeResize="1">
          <a:picLocks noChangeAspect="1"/>
        </xdr:cNvPicPr>
      </xdr:nvPicPr>
      <xdr:blipFill>
        <a:blip r:embed="rId2"/>
        <a:stretch>
          <a:fillRect/>
        </a:stretch>
      </xdr:blipFill>
      <xdr:spPr>
        <a:xfrm>
          <a:off x="171450" y="1866900"/>
          <a:ext cx="8001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4</xdr:row>
      <xdr:rowOff>85725</xdr:rowOff>
    </xdr:from>
    <xdr:to>
      <xdr:col>11</xdr:col>
      <xdr:colOff>723900</xdr:colOff>
      <xdr:row>17</xdr:row>
      <xdr:rowOff>66675</xdr:rowOff>
    </xdr:to>
    <xdr:sp fLocksText="0">
      <xdr:nvSpPr>
        <xdr:cNvPr id="1" name="Text 1"/>
        <xdr:cNvSpPr txBox="1">
          <a:spLocks noChangeArrowheads="1"/>
        </xdr:cNvSpPr>
      </xdr:nvSpPr>
      <xdr:spPr>
        <a:xfrm>
          <a:off x="361950" y="876300"/>
          <a:ext cx="6076950" cy="2105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 DO NOT LEAVE THIS BOX BLANK! The text field will collapse.&gt;&gt;</a:t>
          </a:r>
        </a:p>
      </xdr:txBody>
    </xdr:sp>
    <xdr:clientData/>
  </xdr:twoCellAnchor>
  <xdr:twoCellAnchor editAs="absolute">
    <xdr:from>
      <xdr:col>1</xdr:col>
      <xdr:colOff>171450</xdr:colOff>
      <xdr:row>20</xdr:row>
      <xdr:rowOff>76200</xdr:rowOff>
    </xdr:from>
    <xdr:to>
      <xdr:col>11</xdr:col>
      <xdr:colOff>676275</xdr:colOff>
      <xdr:row>36</xdr:row>
      <xdr:rowOff>95250</xdr:rowOff>
    </xdr:to>
    <xdr:sp fLocksText="0">
      <xdr:nvSpPr>
        <xdr:cNvPr id="2" name="Text 2"/>
        <xdr:cNvSpPr txBox="1">
          <a:spLocks noChangeArrowheads="1"/>
        </xdr:cNvSpPr>
      </xdr:nvSpPr>
      <xdr:spPr>
        <a:xfrm>
          <a:off x="352425" y="3514725"/>
          <a:ext cx="6038850" cy="26289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 DO NOT LEAVE THIS</a:t>
          </a:r>
          <a:r>
            <a:rPr lang="en-US" cap="none" sz="1000" b="0" i="0" u="none" baseline="0">
              <a:solidFill>
                <a:srgbClr val="000000"/>
              </a:solidFill>
              <a:latin typeface="Arial"/>
              <a:ea typeface="Arial"/>
              <a:cs typeface="Arial"/>
            </a:rPr>
            <a:t> BOX BLANK! The text field will collapse.</a:t>
          </a:r>
          <a:r>
            <a:rPr lang="en-US" cap="none" sz="1000" b="0" i="0" u="none" baseline="0">
              <a:solidFill>
                <a:srgbClr val="000000"/>
              </a:solidFill>
              <a:latin typeface="Arial"/>
              <a:ea typeface="Arial"/>
              <a:cs typeface="Arial"/>
            </a:rPr>
            <a:t>&gt;&gt;</a:t>
          </a:r>
        </a:p>
      </xdr:txBody>
    </xdr:sp>
    <xdr:clientData/>
  </xdr:twoCellAnchor>
  <xdr:twoCellAnchor editAs="absolute">
    <xdr:from>
      <xdr:col>1</xdr:col>
      <xdr:colOff>171450</xdr:colOff>
      <xdr:row>40</xdr:row>
      <xdr:rowOff>28575</xdr:rowOff>
    </xdr:from>
    <xdr:to>
      <xdr:col>11</xdr:col>
      <xdr:colOff>695325</xdr:colOff>
      <xdr:row>54</xdr:row>
      <xdr:rowOff>66675</xdr:rowOff>
    </xdr:to>
    <xdr:sp fLocksText="0">
      <xdr:nvSpPr>
        <xdr:cNvPr id="3" name="Text 4"/>
        <xdr:cNvSpPr txBox="1">
          <a:spLocks noChangeArrowheads="1"/>
        </xdr:cNvSpPr>
      </xdr:nvSpPr>
      <xdr:spPr>
        <a:xfrm>
          <a:off x="352425" y="6800850"/>
          <a:ext cx="6057900" cy="23812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editAs="oneCell">
    <xdr:from>
      <xdr:col>0</xdr:col>
      <xdr:colOff>57150</xdr:colOff>
      <xdr:row>56</xdr:row>
      <xdr:rowOff>0</xdr:rowOff>
    </xdr:from>
    <xdr:to>
      <xdr:col>1</xdr:col>
      <xdr:colOff>57150</xdr:colOff>
      <xdr:row>57</xdr:row>
      <xdr:rowOff>19050</xdr:rowOff>
    </xdr:to>
    <xdr:pic>
      <xdr:nvPicPr>
        <xdr:cNvPr id="4" name="Picture 7"/>
        <xdr:cNvPicPr preferRelativeResize="1">
          <a:picLocks noChangeAspect="1"/>
        </xdr:cNvPicPr>
      </xdr:nvPicPr>
      <xdr:blipFill>
        <a:blip r:embed="rId1"/>
        <a:stretch>
          <a:fillRect/>
        </a:stretch>
      </xdr:blipFill>
      <xdr:spPr>
        <a:xfrm>
          <a:off x="57150" y="9429750"/>
          <a:ext cx="180975" cy="180975"/>
        </a:xfrm>
        <a:prstGeom prst="rect">
          <a:avLst/>
        </a:prstGeom>
        <a:noFill/>
        <a:ln w="9525" cmpd="sng">
          <a:noFill/>
        </a:ln>
      </xdr:spPr>
    </xdr:pic>
    <xdr:clientData/>
  </xdr:twoCellAnchor>
  <xdr:twoCellAnchor>
    <xdr:from>
      <xdr:col>12</xdr:col>
      <xdr:colOff>428625</xdr:colOff>
      <xdr:row>4</xdr:row>
      <xdr:rowOff>9525</xdr:rowOff>
    </xdr:from>
    <xdr:to>
      <xdr:col>22</xdr:col>
      <xdr:colOff>561975</xdr:colOff>
      <xdr:row>20</xdr:row>
      <xdr:rowOff>47625</xdr:rowOff>
    </xdr:to>
    <xdr:sp>
      <xdr:nvSpPr>
        <xdr:cNvPr id="5" name="Text 6"/>
        <xdr:cNvSpPr txBox="1">
          <a:spLocks noChangeArrowheads="1"/>
        </xdr:cNvSpPr>
      </xdr:nvSpPr>
      <xdr:spPr>
        <a:xfrm>
          <a:off x="6886575" y="800100"/>
          <a:ext cx="6229350" cy="26860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 Performance Review</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SAE programs vary widely.  To fairly compare your accomplishments with other applicants, we need to know how you got started, the help that you may have received along the way and your plans for the future.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performance review section should be supported by details provided in the remainder of the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Getting Started in this Activity: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Briefly describe your SAE as it is related to this proficiency area.  Describe how you got started in this proficiency area.  What interested and motivated you to begin?
</a:t>
          </a:r>
          <a:r>
            <a:rPr lang="en-US" cap="none" sz="1000" b="0" i="0" u="none" baseline="0">
              <a:solidFill>
                <a:srgbClr val="000000"/>
              </a:solidFill>
              <a:latin typeface="Arial"/>
              <a:ea typeface="Arial"/>
              <a:cs typeface="Arial"/>
            </a:rPr>
            <a:t>This is the first impression the judges have of your program and application. Make it interesting and informative.  Think back to when you first started with this enterprise, what happened? Did any particular person or event spur your interest?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When you first got started in this proficiency area, what 2 or 3 goals and objectives did you plan to achieve at this point in your development? Setting goals is very important in successful programs.  Did you have a goal when you first started?  What did you want to accomplish by this point in your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12</xdr:col>
      <xdr:colOff>466725</xdr:colOff>
      <xdr:row>37</xdr:row>
      <xdr:rowOff>114300</xdr:rowOff>
    </xdr:from>
    <xdr:to>
      <xdr:col>22</xdr:col>
      <xdr:colOff>600075</xdr:colOff>
      <xdr:row>44</xdr:row>
      <xdr:rowOff>85725</xdr:rowOff>
    </xdr:to>
    <xdr:sp>
      <xdr:nvSpPr>
        <xdr:cNvPr id="6" name="Text 7"/>
        <xdr:cNvSpPr txBox="1">
          <a:spLocks noChangeArrowheads="1"/>
        </xdr:cNvSpPr>
      </xdr:nvSpPr>
      <xdr:spPr>
        <a:xfrm>
          <a:off x="6924675" y="6324600"/>
          <a:ext cx="6229350" cy="12382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B. Progress: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Describe any special advantage or disadvantages that had a major impact on your achievements in your supervised agricultural experience program.
</a:t>
          </a:r>
          <a:r>
            <a:rPr lang="en-US" cap="none" sz="1000" b="0" i="0" u="none" baseline="0">
              <a:solidFill>
                <a:srgbClr val="000000"/>
              </a:solidFill>
              <a:latin typeface="Arial"/>
              <a:ea typeface="Arial"/>
              <a:cs typeface="Arial"/>
            </a:rPr>
            <a:t>There are circumstances, like where you live, facilities at school or community, or your parents’ occupation, that might be considered advantages or disadvantages. Natural disasters such as floods or drought might be considered disadvantages.  Make certain that you explain any unique or questionable situation that impacts your SAE.  Describe how any such circumstances have impacted your achievements.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161925</xdr:colOff>
      <xdr:row>4</xdr:row>
      <xdr:rowOff>57150</xdr:rowOff>
    </xdr:from>
    <xdr:to>
      <xdr:col>12</xdr:col>
      <xdr:colOff>0</xdr:colOff>
      <xdr:row>14</xdr:row>
      <xdr:rowOff>104775</xdr:rowOff>
    </xdr:to>
    <xdr:sp fLocksText="0">
      <xdr:nvSpPr>
        <xdr:cNvPr id="1" name="Text 1"/>
        <xdr:cNvSpPr txBox="1">
          <a:spLocks noChangeArrowheads="1"/>
        </xdr:cNvSpPr>
      </xdr:nvSpPr>
      <xdr:spPr>
        <a:xfrm>
          <a:off x="342900" y="914400"/>
          <a:ext cx="6115050" cy="1666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 DO NOT LEAVE THIS BOX BLANK! The text field will collapse.&gt;&gt;</a:t>
          </a:r>
        </a:p>
      </xdr:txBody>
    </xdr:sp>
    <xdr:clientData/>
  </xdr:twoCellAnchor>
  <xdr:twoCellAnchor editAs="absolute">
    <xdr:from>
      <xdr:col>1</xdr:col>
      <xdr:colOff>171450</xdr:colOff>
      <xdr:row>17</xdr:row>
      <xdr:rowOff>57150</xdr:rowOff>
    </xdr:from>
    <xdr:to>
      <xdr:col>11</xdr:col>
      <xdr:colOff>723900</xdr:colOff>
      <xdr:row>26</xdr:row>
      <xdr:rowOff>95250</xdr:rowOff>
    </xdr:to>
    <xdr:sp fLocksText="0">
      <xdr:nvSpPr>
        <xdr:cNvPr id="2" name="Text 2"/>
        <xdr:cNvSpPr txBox="1">
          <a:spLocks noChangeArrowheads="1"/>
        </xdr:cNvSpPr>
      </xdr:nvSpPr>
      <xdr:spPr>
        <a:xfrm>
          <a:off x="352425" y="3057525"/>
          <a:ext cx="6086475" cy="14954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 DO NOT LEAVE THIS BOX BLANK! The text field will collapse.&gt;&gt;</a:t>
          </a:r>
        </a:p>
      </xdr:txBody>
    </xdr:sp>
    <xdr:clientData/>
  </xdr:twoCellAnchor>
  <xdr:twoCellAnchor editAs="absolute">
    <xdr:from>
      <xdr:col>1</xdr:col>
      <xdr:colOff>161925</xdr:colOff>
      <xdr:row>30</xdr:row>
      <xdr:rowOff>47625</xdr:rowOff>
    </xdr:from>
    <xdr:to>
      <xdr:col>11</xdr:col>
      <xdr:colOff>723900</xdr:colOff>
      <xdr:row>40</xdr:row>
      <xdr:rowOff>76200</xdr:rowOff>
    </xdr:to>
    <xdr:sp fLocksText="0">
      <xdr:nvSpPr>
        <xdr:cNvPr id="3" name="Text 3"/>
        <xdr:cNvSpPr txBox="1">
          <a:spLocks noChangeArrowheads="1"/>
        </xdr:cNvSpPr>
      </xdr:nvSpPr>
      <xdr:spPr>
        <a:xfrm>
          <a:off x="342900" y="5229225"/>
          <a:ext cx="6096000" cy="16478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editAs="absolute">
    <xdr:from>
      <xdr:col>2</xdr:col>
      <xdr:colOff>9525</xdr:colOff>
      <xdr:row>43</xdr:row>
      <xdr:rowOff>66675</xdr:rowOff>
    </xdr:from>
    <xdr:to>
      <xdr:col>11</xdr:col>
      <xdr:colOff>723900</xdr:colOff>
      <xdr:row>54</xdr:row>
      <xdr:rowOff>0</xdr:rowOff>
    </xdr:to>
    <xdr:sp fLocksText="0">
      <xdr:nvSpPr>
        <xdr:cNvPr id="4" name="Text 4"/>
        <xdr:cNvSpPr txBox="1">
          <a:spLocks noChangeArrowheads="1"/>
        </xdr:cNvSpPr>
      </xdr:nvSpPr>
      <xdr:spPr>
        <a:xfrm>
          <a:off x="371475" y="7391400"/>
          <a:ext cx="6067425" cy="1714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editAs="oneCell">
    <xdr:from>
      <xdr:col>0</xdr:col>
      <xdr:colOff>38100</xdr:colOff>
      <xdr:row>55</xdr:row>
      <xdr:rowOff>0</xdr:rowOff>
    </xdr:from>
    <xdr:to>
      <xdr:col>1</xdr:col>
      <xdr:colOff>38100</xdr:colOff>
      <xdr:row>56</xdr:row>
      <xdr:rowOff>19050</xdr:rowOff>
    </xdr:to>
    <xdr:pic>
      <xdr:nvPicPr>
        <xdr:cNvPr id="5" name="Picture 8"/>
        <xdr:cNvPicPr preferRelativeResize="1">
          <a:picLocks noChangeAspect="1"/>
        </xdr:cNvPicPr>
      </xdr:nvPicPr>
      <xdr:blipFill>
        <a:blip r:embed="rId1"/>
        <a:stretch>
          <a:fillRect/>
        </a:stretch>
      </xdr:blipFill>
      <xdr:spPr>
        <a:xfrm>
          <a:off x="38100" y="9267825"/>
          <a:ext cx="180975" cy="180975"/>
        </a:xfrm>
        <a:prstGeom prst="rect">
          <a:avLst/>
        </a:prstGeom>
        <a:noFill/>
        <a:ln w="9525" cmpd="sng">
          <a:noFill/>
        </a:ln>
      </xdr:spPr>
    </xdr:pic>
    <xdr:clientData/>
  </xdr:twoCellAnchor>
  <xdr:twoCellAnchor>
    <xdr:from>
      <xdr:col>12</xdr:col>
      <xdr:colOff>257175</xdr:colOff>
      <xdr:row>1</xdr:row>
      <xdr:rowOff>257175</xdr:rowOff>
    </xdr:from>
    <xdr:to>
      <xdr:col>23</xdr:col>
      <xdr:colOff>114300</xdr:colOff>
      <xdr:row>12</xdr:row>
      <xdr:rowOff>66675</xdr:rowOff>
    </xdr:to>
    <xdr:sp>
      <xdr:nvSpPr>
        <xdr:cNvPr id="6" name="Text 6"/>
        <xdr:cNvSpPr txBox="1">
          <a:spLocks noChangeArrowheads="1"/>
        </xdr:cNvSpPr>
      </xdr:nvSpPr>
      <xdr:spPr>
        <a:xfrm>
          <a:off x="6715125" y="485775"/>
          <a:ext cx="6562725" cy="17335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B. Progress: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(Placement only) Briefly describe your placement in this proficiency area. (Include a description of the business/farm/facility, physical environment, size, number of employees, etc.)
</a:t>
          </a:r>
          <a:r>
            <a:rPr lang="en-US" cap="none" sz="1000" b="0" i="0" u="none" baseline="0">
              <a:solidFill>
                <a:srgbClr val="000000"/>
              </a:solidFill>
              <a:latin typeface="Arial"/>
              <a:ea typeface="Arial"/>
              <a:cs typeface="Arial"/>
            </a:rPr>
            <a:t>Describe your position, your responsibilities, number of hours worked and other important information that explains your placement position.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(Placement only) How has your job description changed during the time of your employment?
</a:t>
          </a:r>
          <a:r>
            <a:rPr lang="en-US" cap="none" sz="1000" b="0" i="0" u="none" baseline="0">
              <a:solidFill>
                <a:srgbClr val="000000"/>
              </a:solidFill>
              <a:latin typeface="Arial"/>
              <a:ea typeface="Arial"/>
              <a:cs typeface="Arial"/>
            </a:rPr>
            <a:t>Describe your responsibilities and note any changes that have occurred throughout your time in this position.  It is possible that you have changed your entire position.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12</xdr:col>
      <xdr:colOff>266700</xdr:colOff>
      <xdr:row>27</xdr:row>
      <xdr:rowOff>47625</xdr:rowOff>
    </xdr:from>
    <xdr:to>
      <xdr:col>23</xdr:col>
      <xdr:colOff>123825</xdr:colOff>
      <xdr:row>37</xdr:row>
      <xdr:rowOff>47625</xdr:rowOff>
    </xdr:to>
    <xdr:sp>
      <xdr:nvSpPr>
        <xdr:cNvPr id="7" name="Text 7"/>
        <xdr:cNvSpPr txBox="1">
          <a:spLocks noChangeArrowheads="1"/>
        </xdr:cNvSpPr>
      </xdr:nvSpPr>
      <xdr:spPr>
        <a:xfrm>
          <a:off x="6724650" y="4667250"/>
          <a:ext cx="6562725" cy="16954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C. Analysis and Evaluation of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Describe your level of achievement and progress towards your goals (such as skills, scope, etc.) in this award area, as related to the goals and objectives described on page 2, question 2. You will have learned many skills during your SAE.  In this section clarify how the skills you developed relate to your stated goals and objectives.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Describe the personal goals, educational goals and career goals you would like to achieve in the next ten years.  Where do you want to be in the future?  Be as specific as you can in describing each goal.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69"/>
  <sheetViews>
    <sheetView showGridLines="0" showZeros="0" tabSelected="1" zoomScalePageLayoutView="0" workbookViewId="0" topLeftCell="A28">
      <selection activeCell="C46" sqref="C46"/>
    </sheetView>
  </sheetViews>
  <sheetFormatPr defaultColWidth="9.140625" defaultRowHeight="12.75"/>
  <cols>
    <col min="1" max="1" width="4.8515625" style="0" customWidth="1"/>
    <col min="10" max="10" width="11.140625" style="0" customWidth="1"/>
    <col min="11" max="11" width="7.140625" style="0" customWidth="1"/>
  </cols>
  <sheetData>
    <row r="1" spans="1:11" ht="18">
      <c r="A1" s="92"/>
      <c r="B1" s="82"/>
      <c r="C1" s="82"/>
      <c r="D1" s="82"/>
      <c r="E1" s="82"/>
      <c r="F1" s="82"/>
      <c r="G1" s="82"/>
      <c r="H1" s="82"/>
      <c r="I1" s="82"/>
      <c r="J1" s="82"/>
      <c r="K1" s="83"/>
    </row>
    <row r="2" spans="1:11" ht="18">
      <c r="A2" s="81" t="s">
        <v>381</v>
      </c>
      <c r="B2" s="81"/>
      <c r="C2" s="81"/>
      <c r="D2" s="81"/>
      <c r="E2" s="81"/>
      <c r="F2" s="81"/>
      <c r="G2" s="81"/>
      <c r="H2" s="81"/>
      <c r="I2" s="81"/>
      <c r="J2" s="81"/>
      <c r="K2" s="81"/>
    </row>
    <row r="3" spans="1:11" ht="18">
      <c r="A3" s="81"/>
      <c r="B3" s="81"/>
      <c r="C3" s="81"/>
      <c r="D3" s="81"/>
      <c r="E3" s="81"/>
      <c r="F3" s="81"/>
      <c r="G3" s="81"/>
      <c r="H3" s="81"/>
      <c r="I3" s="81"/>
      <c r="J3" s="81"/>
      <c r="K3" s="81"/>
    </row>
    <row r="4" spans="1:11" ht="18">
      <c r="A4" s="81"/>
      <c r="B4" s="81"/>
      <c r="C4" s="81"/>
      <c r="D4" s="81"/>
      <c r="E4" s="81"/>
      <c r="F4" s="81"/>
      <c r="G4" s="81"/>
      <c r="H4" s="81"/>
      <c r="I4" s="81"/>
      <c r="J4" s="81"/>
      <c r="K4" s="81"/>
    </row>
    <row r="5" spans="1:11" ht="18">
      <c r="A5" s="81"/>
      <c r="B5" s="81"/>
      <c r="C5" s="81"/>
      <c r="D5" s="81"/>
      <c r="E5" s="81"/>
      <c r="F5" s="81"/>
      <c r="G5" s="81"/>
      <c r="H5" s="81"/>
      <c r="I5" s="81"/>
      <c r="J5" s="81"/>
      <c r="K5" s="81"/>
    </row>
    <row r="6" spans="1:11" ht="18">
      <c r="A6" s="81"/>
      <c r="B6" s="84" t="s">
        <v>0</v>
      </c>
      <c r="C6" s="81"/>
      <c r="D6" s="81"/>
      <c r="E6" s="81"/>
      <c r="F6" s="81"/>
      <c r="G6" s="81"/>
      <c r="H6" s="81"/>
      <c r="I6" s="81"/>
      <c r="J6" s="81"/>
      <c r="K6" s="81"/>
    </row>
    <row r="7" spans="1:11" ht="9.75" customHeight="1">
      <c r="A7" s="83"/>
      <c r="B7" s="83"/>
      <c r="C7" s="83"/>
      <c r="D7" s="83"/>
      <c r="E7" s="83"/>
      <c r="F7" s="83"/>
      <c r="G7" s="83"/>
      <c r="H7" s="83"/>
      <c r="I7" s="83"/>
      <c r="J7" s="83"/>
      <c r="K7" s="83"/>
    </row>
    <row r="8" spans="1:11" ht="15">
      <c r="A8" s="85" t="s">
        <v>1</v>
      </c>
      <c r="B8" s="86" t="s">
        <v>2</v>
      </c>
      <c r="C8" s="87"/>
      <c r="D8" s="87"/>
      <c r="E8" s="87"/>
      <c r="F8" s="87"/>
      <c r="G8" s="87"/>
      <c r="H8" s="87"/>
      <c r="I8" s="87"/>
      <c r="J8" s="83"/>
      <c r="K8" s="83"/>
    </row>
    <row r="9" spans="1:11" ht="9.75" customHeight="1">
      <c r="A9" s="85"/>
      <c r="B9" s="86"/>
      <c r="C9" s="87"/>
      <c r="D9" s="87"/>
      <c r="E9" s="87"/>
      <c r="F9" s="87"/>
      <c r="G9" s="87"/>
      <c r="H9" s="87"/>
      <c r="I9" s="87"/>
      <c r="J9" s="83"/>
      <c r="K9" s="83"/>
    </row>
    <row r="10" spans="1:11" ht="14.25" customHeight="1">
      <c r="A10" s="93" t="s">
        <v>3</v>
      </c>
      <c r="B10" s="131" t="s">
        <v>273</v>
      </c>
      <c r="C10" s="94"/>
      <c r="D10" s="94"/>
      <c r="E10" s="94"/>
      <c r="F10" s="94"/>
      <c r="G10" s="94"/>
      <c r="H10" s="94"/>
      <c r="I10" s="94"/>
      <c r="J10" s="94"/>
      <c r="K10" s="83"/>
    </row>
    <row r="11" spans="1:11" ht="14.25" customHeight="1">
      <c r="A11" s="93"/>
      <c r="B11" s="131" t="s">
        <v>272</v>
      </c>
      <c r="C11" s="94"/>
      <c r="D11" s="94"/>
      <c r="E11" s="94"/>
      <c r="F11" s="94"/>
      <c r="G11" s="94"/>
      <c r="H11" s="94"/>
      <c r="I11" s="94"/>
      <c r="J11" s="94"/>
      <c r="K11" s="83"/>
    </row>
    <row r="12" spans="1:11" ht="9.75" customHeight="1">
      <c r="A12" s="93"/>
      <c r="B12" s="94"/>
      <c r="C12" s="94"/>
      <c r="D12" s="94"/>
      <c r="E12" s="94"/>
      <c r="F12" s="94"/>
      <c r="G12" s="94"/>
      <c r="H12" s="94"/>
      <c r="I12" s="94"/>
      <c r="J12" s="94"/>
      <c r="K12" s="83"/>
    </row>
    <row r="13" spans="1:11" ht="14.25">
      <c r="A13" s="93" t="s">
        <v>4</v>
      </c>
      <c r="B13" s="131" t="s">
        <v>5</v>
      </c>
      <c r="C13" s="94"/>
      <c r="D13" s="94"/>
      <c r="E13" s="94"/>
      <c r="F13" s="94"/>
      <c r="G13" s="94"/>
      <c r="H13" s="94"/>
      <c r="I13" s="94"/>
      <c r="J13" s="94"/>
      <c r="K13" s="83"/>
    </row>
    <row r="14" spans="1:11" ht="14.25">
      <c r="A14" s="93"/>
      <c r="B14" s="131" t="s">
        <v>6</v>
      </c>
      <c r="C14" s="94"/>
      <c r="D14" s="94"/>
      <c r="E14" s="94"/>
      <c r="F14" s="94"/>
      <c r="G14" s="94"/>
      <c r="H14" s="94"/>
      <c r="I14" s="94"/>
      <c r="J14" s="94"/>
      <c r="K14" s="83"/>
    </row>
    <row r="15" spans="1:11" ht="14.25">
      <c r="A15" s="93"/>
      <c r="B15" s="132" t="s">
        <v>7</v>
      </c>
      <c r="C15" s="94"/>
      <c r="D15" s="94"/>
      <c r="E15" s="94"/>
      <c r="F15" s="94"/>
      <c r="G15" s="94"/>
      <c r="H15" s="94"/>
      <c r="I15" s="94"/>
      <c r="J15" s="94"/>
      <c r="K15" s="83"/>
    </row>
    <row r="16" spans="1:11" ht="9.75" customHeight="1">
      <c r="A16" s="93"/>
      <c r="B16" s="132"/>
      <c r="C16" s="94"/>
      <c r="D16" s="94"/>
      <c r="E16" s="94"/>
      <c r="F16" s="94"/>
      <c r="G16" s="94"/>
      <c r="H16" s="94"/>
      <c r="I16" s="94"/>
      <c r="J16" s="94"/>
      <c r="K16" s="83"/>
    </row>
    <row r="17" spans="1:11" ht="15">
      <c r="A17" s="93" t="s">
        <v>8</v>
      </c>
      <c r="B17" s="133" t="s">
        <v>271</v>
      </c>
      <c r="C17" s="129"/>
      <c r="D17" s="129"/>
      <c r="E17" s="129"/>
      <c r="F17" s="129"/>
      <c r="G17" s="129"/>
      <c r="H17" s="129"/>
      <c r="I17" s="129"/>
      <c r="J17" s="129"/>
      <c r="K17" s="83"/>
    </row>
    <row r="18" spans="1:11" ht="15">
      <c r="A18" s="93"/>
      <c r="B18" s="133" t="s">
        <v>9</v>
      </c>
      <c r="C18" s="129"/>
      <c r="D18" s="129"/>
      <c r="E18" s="129"/>
      <c r="F18" s="129"/>
      <c r="G18" s="129"/>
      <c r="H18" s="129"/>
      <c r="I18" s="129"/>
      <c r="J18" s="129"/>
      <c r="K18" s="83"/>
    </row>
    <row r="19" spans="1:11" ht="15">
      <c r="A19" s="93"/>
      <c r="B19" s="133" t="s">
        <v>10</v>
      </c>
      <c r="C19" s="129"/>
      <c r="D19" s="129"/>
      <c r="E19" s="129"/>
      <c r="F19" s="129"/>
      <c r="G19" s="129"/>
      <c r="H19" s="129"/>
      <c r="I19" s="129"/>
      <c r="J19" s="129"/>
      <c r="K19" s="83"/>
    </row>
    <row r="20" spans="1:11" ht="9.75" customHeight="1">
      <c r="A20" s="95"/>
      <c r="B20" s="94"/>
      <c r="C20" s="94"/>
      <c r="D20" s="94"/>
      <c r="E20" s="94"/>
      <c r="F20" s="94"/>
      <c r="G20" s="94"/>
      <c r="H20" s="94"/>
      <c r="I20" s="94"/>
      <c r="J20" s="94"/>
      <c r="K20" s="83"/>
    </row>
    <row r="21" spans="1:11" ht="15.75">
      <c r="A21" s="85" t="s">
        <v>11</v>
      </c>
      <c r="B21" s="86" t="s">
        <v>12</v>
      </c>
      <c r="C21" s="87"/>
      <c r="D21" s="87"/>
      <c r="E21" s="87"/>
      <c r="F21" s="87"/>
      <c r="G21" s="87"/>
      <c r="H21" s="87"/>
      <c r="I21" s="87"/>
      <c r="J21" s="83"/>
      <c r="K21" s="83"/>
    </row>
    <row r="22" spans="1:11" ht="9.75" customHeight="1">
      <c r="A22" s="85"/>
      <c r="B22" s="86"/>
      <c r="C22" s="87"/>
      <c r="D22" s="87"/>
      <c r="E22" s="87"/>
      <c r="F22" s="87"/>
      <c r="G22" s="87"/>
      <c r="H22" s="87"/>
      <c r="I22" s="87"/>
      <c r="J22" s="83"/>
      <c r="K22" s="83"/>
    </row>
    <row r="23" spans="1:11" ht="15">
      <c r="A23" s="85" t="s">
        <v>13</v>
      </c>
      <c r="B23" s="86" t="s">
        <v>14</v>
      </c>
      <c r="C23" s="87"/>
      <c r="D23" s="87"/>
      <c r="E23" s="87"/>
      <c r="F23" s="87"/>
      <c r="G23" s="87"/>
      <c r="H23" s="87"/>
      <c r="I23" s="87"/>
      <c r="J23" s="83"/>
      <c r="K23" s="83"/>
    </row>
    <row r="24" spans="1:11" ht="9.75" customHeight="1">
      <c r="A24" s="85"/>
      <c r="B24" s="86"/>
      <c r="C24" s="87"/>
      <c r="D24" s="87"/>
      <c r="E24" s="87"/>
      <c r="F24" s="87"/>
      <c r="G24" s="87"/>
      <c r="H24" s="87"/>
      <c r="I24" s="87"/>
      <c r="J24" s="83"/>
      <c r="K24" s="83"/>
    </row>
    <row r="25" spans="1:11" ht="15.75">
      <c r="A25" s="85" t="s">
        <v>15</v>
      </c>
      <c r="B25" s="88" t="s">
        <v>16</v>
      </c>
      <c r="C25" s="87"/>
      <c r="D25" s="87"/>
      <c r="E25" s="87"/>
      <c r="F25" s="87"/>
      <c r="G25" s="87"/>
      <c r="H25" s="87"/>
      <c r="I25" s="87"/>
      <c r="J25" s="83"/>
      <c r="K25" s="83"/>
    </row>
    <row r="26" spans="1:11" ht="15.75">
      <c r="A26" s="85"/>
      <c r="B26" s="88" t="s">
        <v>17</v>
      </c>
      <c r="C26" s="87"/>
      <c r="D26" s="87"/>
      <c r="E26" s="87"/>
      <c r="F26" s="87"/>
      <c r="G26" s="87"/>
      <c r="H26" s="87"/>
      <c r="I26" s="87"/>
      <c r="J26" s="83"/>
      <c r="K26" s="83"/>
    </row>
    <row r="27" spans="1:11" ht="9.75" customHeight="1">
      <c r="A27" s="85"/>
      <c r="B27" s="86"/>
      <c r="C27" s="87"/>
      <c r="D27" s="87"/>
      <c r="E27" s="87"/>
      <c r="F27" s="87"/>
      <c r="G27" s="87"/>
      <c r="H27" s="87"/>
      <c r="I27" s="87"/>
      <c r="J27" s="83"/>
      <c r="K27" s="83"/>
    </row>
    <row r="28" spans="1:11" ht="15">
      <c r="A28" s="85" t="s">
        <v>18</v>
      </c>
      <c r="B28" s="86" t="s">
        <v>19</v>
      </c>
      <c r="C28" s="87"/>
      <c r="D28" s="87"/>
      <c r="E28" s="87"/>
      <c r="F28" s="87"/>
      <c r="G28" s="87"/>
      <c r="H28" s="87"/>
      <c r="I28" s="87"/>
      <c r="J28" s="83"/>
      <c r="K28" s="83"/>
    </row>
    <row r="29" spans="1:11" ht="9.75" customHeight="1">
      <c r="A29" s="85"/>
      <c r="B29" s="86"/>
      <c r="C29" s="87"/>
      <c r="D29" s="87"/>
      <c r="E29" s="87"/>
      <c r="F29" s="87"/>
      <c r="G29" s="87"/>
      <c r="H29" s="87"/>
      <c r="I29" s="87"/>
      <c r="J29" s="83"/>
      <c r="K29" s="83"/>
    </row>
    <row r="30" spans="1:11" ht="15">
      <c r="A30" s="85" t="s">
        <v>20</v>
      </c>
      <c r="B30" s="86" t="s">
        <v>21</v>
      </c>
      <c r="C30" s="87"/>
      <c r="D30" s="87"/>
      <c r="E30" s="87"/>
      <c r="F30" s="87"/>
      <c r="G30" s="87"/>
      <c r="H30" s="87"/>
      <c r="I30" s="87"/>
      <c r="J30" s="83"/>
      <c r="K30" s="83"/>
    </row>
    <row r="31" spans="1:11" ht="9.75" customHeight="1">
      <c r="A31" s="85"/>
      <c r="B31" s="86"/>
      <c r="C31" s="87"/>
      <c r="D31" s="87"/>
      <c r="E31" s="87"/>
      <c r="F31" s="87"/>
      <c r="G31" s="87"/>
      <c r="H31" s="87"/>
      <c r="I31" s="87"/>
      <c r="J31" s="83"/>
      <c r="K31" s="83"/>
    </row>
    <row r="32" spans="1:11" ht="15">
      <c r="A32" s="85" t="s">
        <v>22</v>
      </c>
      <c r="B32" s="86" t="s">
        <v>23</v>
      </c>
      <c r="C32" s="87"/>
      <c r="D32" s="87"/>
      <c r="E32" s="87"/>
      <c r="F32" s="87"/>
      <c r="G32" s="87"/>
      <c r="H32" s="87"/>
      <c r="I32" s="87"/>
      <c r="J32" s="83"/>
      <c r="K32" s="83"/>
    </row>
    <row r="33" spans="1:11" ht="9.75" customHeight="1">
      <c r="A33" s="97"/>
      <c r="B33" s="86"/>
      <c r="C33" s="87"/>
      <c r="D33" s="87"/>
      <c r="E33" s="87"/>
      <c r="F33" s="87"/>
      <c r="G33" s="87"/>
      <c r="H33" s="87"/>
      <c r="I33" s="87"/>
      <c r="J33" s="83"/>
      <c r="K33" s="83"/>
    </row>
    <row r="34" spans="1:11" ht="15.75">
      <c r="A34" s="85" t="s">
        <v>24</v>
      </c>
      <c r="B34" s="96" t="s">
        <v>281</v>
      </c>
      <c r="C34" s="87"/>
      <c r="D34" s="87"/>
      <c r="E34" s="87"/>
      <c r="F34" s="87"/>
      <c r="G34" s="87"/>
      <c r="H34" s="87"/>
      <c r="I34" s="87"/>
      <c r="J34" s="83"/>
      <c r="K34" s="83"/>
    </row>
    <row r="35" spans="1:11" ht="15.75">
      <c r="A35" s="85"/>
      <c r="B35" s="96" t="s">
        <v>282</v>
      </c>
      <c r="C35" s="87"/>
      <c r="D35" s="87"/>
      <c r="E35" s="87"/>
      <c r="F35" s="87"/>
      <c r="G35" s="87"/>
      <c r="H35" s="87"/>
      <c r="I35" s="87"/>
      <c r="J35" s="83"/>
      <c r="K35" s="83"/>
    </row>
    <row r="36" spans="1:11" ht="15.75">
      <c r="A36" s="85"/>
      <c r="B36" s="96" t="s">
        <v>283</v>
      </c>
      <c r="C36" s="87"/>
      <c r="D36" s="87"/>
      <c r="E36" s="87"/>
      <c r="F36" s="87"/>
      <c r="G36" s="87"/>
      <c r="H36" s="87"/>
      <c r="I36" s="87"/>
      <c r="J36" s="83"/>
      <c r="K36" s="83"/>
    </row>
    <row r="37" spans="1:11" ht="15.75">
      <c r="A37" s="85"/>
      <c r="B37" s="96" t="s">
        <v>284</v>
      </c>
      <c r="C37" s="87"/>
      <c r="D37" s="87"/>
      <c r="E37" s="87"/>
      <c r="F37" s="87"/>
      <c r="G37" s="87"/>
      <c r="H37" s="87"/>
      <c r="I37" s="87"/>
      <c r="J37" s="83"/>
      <c r="K37" s="99" t="s">
        <v>25</v>
      </c>
    </row>
    <row r="38" spans="1:11" ht="9.75" customHeight="1">
      <c r="A38" s="85"/>
      <c r="B38" s="86"/>
      <c r="C38" s="87"/>
      <c r="D38" s="87"/>
      <c r="E38" s="87"/>
      <c r="F38" s="87"/>
      <c r="G38" s="87"/>
      <c r="H38" s="87"/>
      <c r="I38" s="87"/>
      <c r="J38" s="83"/>
      <c r="K38" s="83"/>
    </row>
    <row r="39" spans="1:11" ht="18">
      <c r="A39" s="83"/>
      <c r="B39" s="89" t="s">
        <v>26</v>
      </c>
      <c r="C39" s="83"/>
      <c r="D39" s="83"/>
      <c r="E39" s="83"/>
      <c r="F39" s="83"/>
      <c r="G39" s="83"/>
      <c r="H39" s="83"/>
      <c r="I39" s="83"/>
      <c r="J39" s="83"/>
      <c r="K39" s="83"/>
    </row>
    <row r="40" spans="1:11" ht="14.25">
      <c r="A40" s="90" t="s">
        <v>1</v>
      </c>
      <c r="B40" s="86" t="s">
        <v>27</v>
      </c>
      <c r="C40" s="86"/>
      <c r="D40" s="83"/>
      <c r="E40" s="83"/>
      <c r="F40" s="83"/>
      <c r="G40" s="83"/>
      <c r="H40" s="83"/>
      <c r="I40" s="83"/>
      <c r="J40" s="83"/>
      <c r="K40" s="83"/>
    </row>
    <row r="41" spans="1:11" ht="9.75" customHeight="1">
      <c r="A41" s="90"/>
      <c r="B41" s="86"/>
      <c r="C41" s="86"/>
      <c r="D41" s="83"/>
      <c r="E41" s="83"/>
      <c r="F41" s="83"/>
      <c r="G41" s="83"/>
      <c r="H41" s="83"/>
      <c r="I41" s="83"/>
      <c r="J41" s="83"/>
      <c r="K41" s="83"/>
    </row>
    <row r="42" spans="1:11" ht="14.25">
      <c r="A42" s="90" t="s">
        <v>3</v>
      </c>
      <c r="B42" s="86" t="s">
        <v>28</v>
      </c>
      <c r="C42" s="86"/>
      <c r="D42" s="83"/>
      <c r="E42" s="83"/>
      <c r="F42" s="83"/>
      <c r="G42" s="83"/>
      <c r="H42" s="83"/>
      <c r="I42" s="83"/>
      <c r="J42" s="83"/>
      <c r="K42" s="83"/>
    </row>
    <row r="43" spans="1:11" ht="9.75" customHeight="1">
      <c r="A43" s="90"/>
      <c r="B43" s="86"/>
      <c r="C43" s="86"/>
      <c r="D43" s="83"/>
      <c r="E43" s="83"/>
      <c r="F43" s="83"/>
      <c r="G43" s="83"/>
      <c r="H43" s="83"/>
      <c r="I43" s="83"/>
      <c r="J43" s="83"/>
      <c r="K43" s="83"/>
    </row>
    <row r="44" spans="1:11" ht="14.25">
      <c r="A44" s="90" t="s">
        <v>4</v>
      </c>
      <c r="B44" s="86" t="s">
        <v>29</v>
      </c>
      <c r="C44" s="86"/>
      <c r="D44" s="83"/>
      <c r="E44" s="83"/>
      <c r="F44" s="83"/>
      <c r="G44" s="83"/>
      <c r="H44" s="83"/>
      <c r="I44" s="83"/>
      <c r="J44" s="83"/>
      <c r="K44" s="83"/>
    </row>
    <row r="45" spans="1:11" ht="14.25">
      <c r="A45" s="90"/>
      <c r="B45" s="86" t="s">
        <v>30</v>
      </c>
      <c r="C45" s="86"/>
      <c r="D45" s="83"/>
      <c r="E45" s="83"/>
      <c r="F45" s="83"/>
      <c r="G45" s="83"/>
      <c r="H45" s="83"/>
      <c r="I45" s="83"/>
      <c r="J45" s="83"/>
      <c r="K45" s="83"/>
    </row>
    <row r="46" spans="1:11" ht="14.25">
      <c r="A46" s="90"/>
      <c r="B46" s="86" t="s">
        <v>31</v>
      </c>
      <c r="C46" s="86"/>
      <c r="D46" s="83"/>
      <c r="E46" s="86"/>
      <c r="F46" s="83"/>
      <c r="G46" s="83"/>
      <c r="H46" s="83"/>
      <c r="I46" s="83"/>
      <c r="J46" s="83"/>
      <c r="K46" s="83"/>
    </row>
    <row r="47" spans="1:11" ht="14.25">
      <c r="A47" s="98"/>
      <c r="B47" s="86"/>
      <c r="C47" s="86"/>
      <c r="D47" s="83"/>
      <c r="E47" s="83"/>
      <c r="F47" s="83"/>
      <c r="G47" s="83"/>
      <c r="H47" s="83"/>
      <c r="I47" s="83"/>
      <c r="J47" s="83"/>
      <c r="K47" s="83"/>
    </row>
    <row r="48" spans="1:11" ht="14.25">
      <c r="A48" s="90"/>
      <c r="B48" s="86"/>
      <c r="C48" s="86"/>
      <c r="D48" s="83"/>
      <c r="E48" s="83"/>
      <c r="F48" s="83"/>
      <c r="G48" s="83"/>
      <c r="H48" s="83"/>
      <c r="I48" s="83"/>
      <c r="J48" s="83"/>
      <c r="K48" s="83"/>
    </row>
    <row r="49" spans="1:3" ht="14.25">
      <c r="A49" s="72"/>
      <c r="B49" s="2"/>
      <c r="C49" s="2"/>
    </row>
    <row r="50" spans="1:3" ht="14.25">
      <c r="A50" s="72"/>
      <c r="B50" s="2"/>
      <c r="C50" s="2"/>
    </row>
    <row r="51" ht="12.75">
      <c r="A51" s="72"/>
    </row>
    <row r="52" ht="12.75">
      <c r="A52" s="72"/>
    </row>
    <row r="53" ht="12.75">
      <c r="A53" s="72"/>
    </row>
    <row r="54" ht="12.75">
      <c r="A54" s="72"/>
    </row>
    <row r="55" ht="12.75">
      <c r="A55" s="72"/>
    </row>
    <row r="56" ht="12.75">
      <c r="A56" s="72"/>
    </row>
    <row r="57" ht="12.75">
      <c r="A57" s="72"/>
    </row>
    <row r="58" ht="12.75">
      <c r="A58" s="72"/>
    </row>
    <row r="59" ht="12.75">
      <c r="A59" s="72"/>
    </row>
    <row r="60" ht="12.75">
      <c r="A60" s="72"/>
    </row>
    <row r="61" ht="12.75">
      <c r="A61" s="72"/>
    </row>
    <row r="62" ht="12.75">
      <c r="A62" s="72"/>
    </row>
    <row r="63" ht="12.75">
      <c r="A63" s="72"/>
    </row>
    <row r="64" ht="12.75">
      <c r="A64" s="72"/>
    </row>
    <row r="65" ht="12.75">
      <c r="A65" s="72"/>
    </row>
    <row r="66" ht="12.75">
      <c r="A66" s="72"/>
    </row>
    <row r="67" ht="12.75">
      <c r="A67" s="72"/>
    </row>
    <row r="68" ht="12.75">
      <c r="A68" s="72"/>
    </row>
    <row r="69" ht="12.75">
      <c r="A69" s="72"/>
    </row>
  </sheetData>
  <sheetProtection password="E1BE" sheet="1" objects="1" scenarios="1"/>
  <printOptions/>
  <pageMargins left="0.5" right="0.5" top="0.75" bottom="0.5"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227"/>
  <sheetViews>
    <sheetView showGridLines="0" showZeros="0" zoomScalePageLayoutView="0" workbookViewId="0" topLeftCell="A1">
      <selection activeCell="A1" sqref="A1"/>
    </sheetView>
  </sheetViews>
  <sheetFormatPr defaultColWidth="9.140625" defaultRowHeight="12.75"/>
  <cols>
    <col min="1" max="1" width="2.00390625" style="3" customWidth="1"/>
    <col min="2" max="2" width="4.7109375" style="3" customWidth="1"/>
    <col min="3" max="3" width="6.28125" style="3" customWidth="1"/>
    <col min="4" max="4" width="4.421875" style="3" customWidth="1"/>
    <col min="5" max="5" width="8.7109375" style="3" customWidth="1"/>
    <col min="6" max="6" width="10.7109375" style="3" customWidth="1"/>
    <col min="7" max="7" width="7.7109375" style="3" customWidth="1"/>
    <col min="8" max="8" width="7.140625" style="3" customWidth="1"/>
    <col min="9" max="9" width="9.7109375" style="3" customWidth="1"/>
    <col min="10" max="10" width="11.140625" style="3" customWidth="1"/>
    <col min="11" max="11" width="10.28125" style="3" customWidth="1"/>
    <col min="12" max="12" width="5.421875" style="3" customWidth="1"/>
    <col min="13" max="13" width="10.00390625" style="3" customWidth="1"/>
    <col min="14" max="16" width="10.7109375" style="3" customWidth="1"/>
    <col min="17" max="17" width="10.7109375" style="3" hidden="1" customWidth="1"/>
    <col min="18" max="19" width="9.140625" style="0" hidden="1" customWidth="1"/>
    <col min="20" max="20" width="38.57421875" style="0" hidden="1" customWidth="1"/>
    <col min="21" max="26" width="9.140625" style="3" hidden="1" customWidth="1"/>
    <col min="27" max="27" width="23.57421875" style="3" hidden="1" customWidth="1"/>
    <col min="28" max="28" width="13.00390625" style="3" hidden="1" customWidth="1"/>
    <col min="29" max="33" width="9.140625" style="3" hidden="1" customWidth="1"/>
    <col min="34" max="16384" width="9.140625" style="3" customWidth="1"/>
  </cols>
  <sheetData>
    <row r="1" spans="1:31" ht="12.75">
      <c r="A1" s="7"/>
      <c r="N1" s="71"/>
      <c r="O1" s="71"/>
      <c r="P1" s="71"/>
      <c r="Q1" s="71"/>
      <c r="R1" s="55"/>
      <c r="S1" s="55"/>
      <c r="T1" s="55"/>
      <c r="U1" s="71"/>
      <c r="V1" s="71"/>
      <c r="W1" s="71"/>
      <c r="X1" s="71"/>
      <c r="Y1" s="71"/>
      <c r="Z1" s="71"/>
      <c r="AA1" s="71"/>
      <c r="AB1" s="71"/>
      <c r="AC1" s="71"/>
      <c r="AD1" s="71"/>
      <c r="AE1" s="71"/>
    </row>
    <row r="2" spans="14:31" ht="12.75">
      <c r="N2" s="71"/>
      <c r="O2" s="71"/>
      <c r="P2" s="71"/>
      <c r="Q2" s="71"/>
      <c r="R2" s="55"/>
      <c r="S2" s="55"/>
      <c r="T2" s="55"/>
      <c r="U2" s="71"/>
      <c r="V2" s="71"/>
      <c r="W2" s="71"/>
      <c r="X2" s="71"/>
      <c r="Y2" s="71"/>
      <c r="Z2" s="71"/>
      <c r="AA2" s="71"/>
      <c r="AB2" s="71"/>
      <c r="AC2" s="71"/>
      <c r="AD2" s="71"/>
      <c r="AE2" s="71"/>
    </row>
    <row r="3" spans="14:31" ht="12.75">
      <c r="N3" s="71"/>
      <c r="O3" s="71"/>
      <c r="P3" s="71"/>
      <c r="Q3" s="71"/>
      <c r="R3" s="55"/>
      <c r="S3" s="55"/>
      <c r="T3" s="55"/>
      <c r="U3" s="71"/>
      <c r="V3" s="71"/>
      <c r="W3" s="71"/>
      <c r="X3" s="71"/>
      <c r="Y3" s="71"/>
      <c r="Z3" s="71"/>
      <c r="AA3" s="71"/>
      <c r="AB3" s="71"/>
      <c r="AC3" s="71"/>
      <c r="AD3" s="71"/>
      <c r="AE3" s="71"/>
    </row>
    <row r="4" spans="14:31" ht="12.75">
      <c r="N4" s="71"/>
      <c r="O4" s="71"/>
      <c r="P4" s="71"/>
      <c r="Q4" s="71"/>
      <c r="R4" s="55"/>
      <c r="S4" s="55"/>
      <c r="T4" s="55"/>
      <c r="U4" s="71"/>
      <c r="V4" s="71"/>
      <c r="W4" s="71"/>
      <c r="X4" s="71"/>
      <c r="Y4" s="71"/>
      <c r="Z4" s="71"/>
      <c r="AA4" s="71"/>
      <c r="AB4" s="71"/>
      <c r="AC4" s="71"/>
      <c r="AD4" s="71"/>
      <c r="AE4" s="71"/>
    </row>
    <row r="5" spans="14:31" ht="12.75">
      <c r="N5" s="71"/>
      <c r="O5" s="71"/>
      <c r="P5" s="71"/>
      <c r="Q5" s="71"/>
      <c r="R5" s="55"/>
      <c r="S5" s="55"/>
      <c r="T5" s="55"/>
      <c r="U5" s="71"/>
      <c r="V5" s="71"/>
      <c r="W5" s="71"/>
      <c r="X5" s="71"/>
      <c r="Y5" s="71"/>
      <c r="Z5" s="71"/>
      <c r="AA5" s="71"/>
      <c r="AB5" s="71"/>
      <c r="AC5" s="71"/>
      <c r="AD5" s="71"/>
      <c r="AE5" s="71"/>
    </row>
    <row r="6" spans="14:31" ht="12.75">
      <c r="N6" s="71"/>
      <c r="O6" s="71"/>
      <c r="P6" s="71"/>
      <c r="Q6" s="71"/>
      <c r="R6" s="55"/>
      <c r="S6" s="55"/>
      <c r="T6" s="55"/>
      <c r="U6" s="71"/>
      <c r="V6" s="71"/>
      <c r="W6" s="71"/>
      <c r="X6" s="71"/>
      <c r="Y6" s="71"/>
      <c r="Z6" s="71"/>
      <c r="AA6" s="71"/>
      <c r="AB6" s="71"/>
      <c r="AC6" s="71"/>
      <c r="AD6" s="71"/>
      <c r="AE6" s="71"/>
    </row>
    <row r="7" spans="14:31" ht="12.75">
      <c r="N7" s="71"/>
      <c r="O7" s="71"/>
      <c r="P7" s="71"/>
      <c r="Q7" s="71"/>
      <c r="R7" s="55"/>
      <c r="S7" s="55"/>
      <c r="T7" s="55"/>
      <c r="U7" s="71"/>
      <c r="V7" s="71"/>
      <c r="W7" s="71"/>
      <c r="X7" s="71"/>
      <c r="Y7" s="71"/>
      <c r="Z7" s="71"/>
      <c r="AA7" s="71"/>
      <c r="AB7" s="71"/>
      <c r="AC7" s="71"/>
      <c r="AD7" s="71"/>
      <c r="AE7" s="71"/>
    </row>
    <row r="8" spans="14:31" ht="12.75">
      <c r="N8" s="71"/>
      <c r="O8" s="71"/>
      <c r="P8" s="71"/>
      <c r="Q8" s="71"/>
      <c r="R8" s="55"/>
      <c r="S8" s="55"/>
      <c r="T8" s="55"/>
      <c r="U8" s="71"/>
      <c r="V8" s="71"/>
      <c r="W8" s="71"/>
      <c r="X8" s="71"/>
      <c r="Y8" s="71"/>
      <c r="Z8" s="71"/>
      <c r="AA8" s="71"/>
      <c r="AB8" s="71"/>
      <c r="AC8" s="71"/>
      <c r="AD8" s="71"/>
      <c r="AE8" s="71"/>
    </row>
    <row r="9" spans="14:31" ht="12.75">
      <c r="N9" s="71"/>
      <c r="O9" s="71"/>
      <c r="P9" s="71"/>
      <c r="Q9" s="71"/>
      <c r="R9" s="55"/>
      <c r="S9" s="55"/>
      <c r="T9" s="55"/>
      <c r="U9" s="71"/>
      <c r="V9" s="71"/>
      <c r="W9" s="71"/>
      <c r="X9" s="71"/>
      <c r="Y9" s="71"/>
      <c r="Z9" s="71"/>
      <c r="AA9" s="71"/>
      <c r="AB9" s="71"/>
      <c r="AC9" s="71"/>
      <c r="AD9" s="71"/>
      <c r="AE9" s="71"/>
    </row>
    <row r="10" spans="14:31" ht="12.75">
      <c r="N10" s="71"/>
      <c r="O10" s="71"/>
      <c r="P10" s="71"/>
      <c r="Q10" s="71"/>
      <c r="R10" s="55"/>
      <c r="S10" s="55"/>
      <c r="T10" s="55"/>
      <c r="U10" s="71"/>
      <c r="V10" s="71"/>
      <c r="W10" s="71"/>
      <c r="X10" s="71"/>
      <c r="Y10" s="71"/>
      <c r="Z10" s="71"/>
      <c r="AA10" s="71"/>
      <c r="AB10" s="71"/>
      <c r="AC10" s="71"/>
      <c r="AD10" s="71"/>
      <c r="AE10" s="71"/>
    </row>
    <row r="11" spans="1:31" ht="18" customHeight="1">
      <c r="A11" s="10" t="s">
        <v>32</v>
      </c>
      <c r="B11" s="4"/>
      <c r="C11" s="4"/>
      <c r="D11" s="4"/>
      <c r="E11" s="4"/>
      <c r="G11" s="51" t="s">
        <v>274</v>
      </c>
      <c r="H11" s="51"/>
      <c r="I11" s="51"/>
      <c r="J11" s="5"/>
      <c r="K11" s="4"/>
      <c r="L11" s="4"/>
      <c r="M11" s="6" t="str">
        <f>W102</f>
        <v> </v>
      </c>
      <c r="N11" s="6"/>
      <c r="O11" s="6"/>
      <c r="P11" s="6"/>
      <c r="Q11" s="6"/>
      <c r="R11" s="55"/>
      <c r="S11" s="55"/>
      <c r="T11" s="55"/>
      <c r="U11" s="71"/>
      <c r="V11" s="71"/>
      <c r="W11" s="71"/>
      <c r="X11" s="71"/>
      <c r="Y11" s="71"/>
      <c r="Z11" s="71"/>
      <c r="AA11" s="71" t="s">
        <v>33</v>
      </c>
      <c r="AB11" s="71"/>
      <c r="AC11" s="71" t="s">
        <v>33</v>
      </c>
      <c r="AD11" s="71"/>
      <c r="AE11" s="71"/>
    </row>
    <row r="12" spans="2:31" ht="18" customHeight="1">
      <c r="B12" s="8"/>
      <c r="C12" s="8"/>
      <c r="D12" s="8"/>
      <c r="E12" s="8"/>
      <c r="F12" s="9"/>
      <c r="G12" s="1" t="s">
        <v>34</v>
      </c>
      <c r="H12" s="1"/>
      <c r="I12" s="1"/>
      <c r="J12" s="9"/>
      <c r="K12" s="11" t="s">
        <v>35</v>
      </c>
      <c r="L12" s="130" t="str">
        <f>W101</f>
        <v>SELECT</v>
      </c>
      <c r="M12" s="130"/>
      <c r="N12" s="100"/>
      <c r="O12" s="101"/>
      <c r="P12" s="101"/>
      <c r="Q12" s="101"/>
      <c r="R12" s="55"/>
      <c r="S12" s="55"/>
      <c r="T12" s="55"/>
      <c r="U12" s="71"/>
      <c r="V12" s="71"/>
      <c r="W12" s="71"/>
      <c r="X12" s="71"/>
      <c r="Y12" s="71"/>
      <c r="Z12" s="71"/>
      <c r="AA12" s="71"/>
      <c r="AB12" s="71"/>
      <c r="AC12" s="71"/>
      <c r="AD12" s="71"/>
      <c r="AE12" s="71"/>
    </row>
    <row r="13" spans="1:31" ht="18" customHeight="1">
      <c r="A13" s="9"/>
      <c r="B13" s="9"/>
      <c r="C13" s="9"/>
      <c r="D13" s="9"/>
      <c r="E13" s="9"/>
      <c r="F13" s="9"/>
      <c r="G13" s="9"/>
      <c r="H13" s="9"/>
      <c r="I13" s="9"/>
      <c r="J13" s="9"/>
      <c r="K13" s="11" t="s">
        <v>36</v>
      </c>
      <c r="L13" s="102" t="str">
        <f>W97</f>
        <v> </v>
      </c>
      <c r="M13" s="103"/>
      <c r="N13" s="44"/>
      <c r="O13" s="44"/>
      <c r="P13" s="44"/>
      <c r="Q13" s="44"/>
      <c r="R13" s="55"/>
      <c r="S13" s="55"/>
      <c r="T13" s="55"/>
      <c r="U13" s="71"/>
      <c r="V13" s="71"/>
      <c r="W13" s="71"/>
      <c r="X13" s="71"/>
      <c r="Y13" s="71"/>
      <c r="Z13" s="71"/>
      <c r="AA13" s="71"/>
      <c r="AB13" s="71"/>
      <c r="AC13" s="78" t="str">
        <f>IF(COUNTBLANK($M$13)=0,$AC$11,"MISSING")</f>
        <v>MISSING</v>
      </c>
      <c r="AD13" s="71"/>
      <c r="AE13" s="71"/>
    </row>
    <row r="14" spans="1:31" ht="18" customHeight="1">
      <c r="A14" s="9"/>
      <c r="B14" s="9"/>
      <c r="C14" s="9"/>
      <c r="D14" s="9"/>
      <c r="E14" s="9"/>
      <c r="F14" s="9"/>
      <c r="G14" s="9"/>
      <c r="H14" s="9"/>
      <c r="I14" s="9"/>
      <c r="J14" s="9"/>
      <c r="K14" s="13" t="s">
        <v>37</v>
      </c>
      <c r="L14" s="154"/>
      <c r="M14" s="154"/>
      <c r="N14" s="26"/>
      <c r="O14" s="26"/>
      <c r="P14" s="26"/>
      <c r="Q14" s="26"/>
      <c r="R14" s="55"/>
      <c r="S14" s="55"/>
      <c r="T14" s="55"/>
      <c r="U14" s="71"/>
      <c r="V14" s="71"/>
      <c r="W14" s="71"/>
      <c r="X14" s="71"/>
      <c r="Y14" s="71"/>
      <c r="Z14" s="71"/>
      <c r="AA14" s="71"/>
      <c r="AB14" s="71"/>
      <c r="AC14" s="78"/>
      <c r="AD14" s="71"/>
      <c r="AE14" s="71"/>
    </row>
    <row r="15" spans="1:31" ht="12.75">
      <c r="A15" s="9"/>
      <c r="B15" s="9"/>
      <c r="C15" s="9"/>
      <c r="D15" s="9"/>
      <c r="E15" s="9"/>
      <c r="F15" s="9"/>
      <c r="G15" s="9"/>
      <c r="H15" s="9"/>
      <c r="I15" s="9"/>
      <c r="J15" s="9"/>
      <c r="K15" s="14"/>
      <c r="L15" s="14"/>
      <c r="M15" s="104" t="str">
        <f>IF(COUNTBLANK($L$14)=0,$AC$11,"MISSING - Member ID#")</f>
        <v>MISSING - Member ID#</v>
      </c>
      <c r="N15" s="14"/>
      <c r="O15" s="14"/>
      <c r="P15" s="14"/>
      <c r="Q15" s="14"/>
      <c r="R15" s="55"/>
      <c r="S15" s="55"/>
      <c r="T15" s="55"/>
      <c r="U15" s="71"/>
      <c r="V15" s="71"/>
      <c r="W15" s="71"/>
      <c r="X15" s="71"/>
      <c r="Y15" s="71"/>
      <c r="Z15" s="71"/>
      <c r="AA15" s="71"/>
      <c r="AB15" s="71"/>
      <c r="AC15" s="79"/>
      <c r="AD15" s="71"/>
      <c r="AE15" s="71"/>
    </row>
    <row r="16" spans="1:31" ht="12.75">
      <c r="A16" s="9"/>
      <c r="B16" s="9"/>
      <c r="C16" s="9"/>
      <c r="D16" s="9"/>
      <c r="E16" s="9"/>
      <c r="F16" s="9"/>
      <c r="G16" s="9"/>
      <c r="H16" s="9"/>
      <c r="I16" s="9"/>
      <c r="J16" s="9"/>
      <c r="K16" s="9"/>
      <c r="L16" s="9"/>
      <c r="M16" s="104" t="str">
        <f>IF(W99=1,"MISSING - State"," ")</f>
        <v>MISSING - State</v>
      </c>
      <c r="N16" s="9"/>
      <c r="O16" s="9"/>
      <c r="P16" s="9"/>
      <c r="Q16" s="9"/>
      <c r="R16" s="55"/>
      <c r="S16" s="55"/>
      <c r="T16" s="55"/>
      <c r="U16" s="71"/>
      <c r="V16" s="71"/>
      <c r="W16" s="71"/>
      <c r="X16" s="71"/>
      <c r="Y16" s="71"/>
      <c r="Z16" s="71"/>
      <c r="AA16" s="71"/>
      <c r="AB16" s="71"/>
      <c r="AC16" s="79"/>
      <c r="AD16" s="71"/>
      <c r="AE16" s="71"/>
    </row>
    <row r="17" spans="1:31" ht="24.75" customHeight="1">
      <c r="A17" s="76" t="str">
        <f>LOOKUP(R106,S99:T139)</f>
        <v>USE ARROW TO THE RIGHT TO SELECT</v>
      </c>
      <c r="B17" s="65"/>
      <c r="C17" s="65"/>
      <c r="D17" s="65"/>
      <c r="E17" s="65"/>
      <c r="F17" s="65"/>
      <c r="G17" s="65"/>
      <c r="H17" s="65"/>
      <c r="I17" s="65"/>
      <c r="J17" s="65"/>
      <c r="K17" s="65"/>
      <c r="L17" s="65"/>
      <c r="M17" s="65"/>
      <c r="N17" s="52"/>
      <c r="O17" s="52"/>
      <c r="P17" s="52"/>
      <c r="Q17" s="9"/>
      <c r="R17" s="55"/>
      <c r="S17" s="55"/>
      <c r="T17" s="55"/>
      <c r="U17" s="71"/>
      <c r="V17" s="71"/>
      <c r="W17" s="71"/>
      <c r="X17" s="71"/>
      <c r="Y17" s="71"/>
      <c r="Z17" s="71"/>
      <c r="AA17" s="71"/>
      <c r="AB17" s="71"/>
      <c r="AC17" s="79"/>
      <c r="AD17" s="71"/>
      <c r="AE17" s="71"/>
    </row>
    <row r="18" spans="1:31" ht="12" customHeight="1">
      <c r="A18" s="77"/>
      <c r="B18" s="77"/>
      <c r="C18" s="77"/>
      <c r="D18" s="77"/>
      <c r="E18" s="77"/>
      <c r="F18" s="77"/>
      <c r="G18" s="77"/>
      <c r="H18" s="134" t="s">
        <v>38</v>
      </c>
      <c r="I18" s="77"/>
      <c r="J18" s="77"/>
      <c r="K18" s="77"/>
      <c r="L18" s="77"/>
      <c r="M18" s="104" t="str">
        <f>IF(COUNTBLANK($M$13)=0,$AC$11,"MISSING - Chapter # Above ")</f>
        <v>MISSING - Chapter # Above </v>
      </c>
      <c r="N18" s="9"/>
      <c r="O18" s="9"/>
      <c r="P18" s="9"/>
      <c r="Q18" s="9"/>
      <c r="R18" s="55"/>
      <c r="S18" s="55"/>
      <c r="T18" s="55"/>
      <c r="U18" s="71"/>
      <c r="V18" s="71"/>
      <c r="W18" s="71"/>
      <c r="X18" s="71"/>
      <c r="Y18" s="71"/>
      <c r="Z18" s="71"/>
      <c r="AA18" s="71"/>
      <c r="AB18" s="71"/>
      <c r="AC18" s="79"/>
      <c r="AD18" s="71"/>
      <c r="AE18" s="71"/>
    </row>
    <row r="19" spans="1:31" ht="4.5" customHeight="1">
      <c r="A19" s="9"/>
      <c r="B19" s="9"/>
      <c r="C19" s="9"/>
      <c r="D19" s="9"/>
      <c r="E19" s="9"/>
      <c r="F19" s="9"/>
      <c r="G19" s="9"/>
      <c r="H19" s="9"/>
      <c r="I19" s="9"/>
      <c r="J19" s="9"/>
      <c r="K19" s="9"/>
      <c r="L19" s="9"/>
      <c r="M19" s="9"/>
      <c r="N19" s="9"/>
      <c r="O19" s="9"/>
      <c r="P19" s="9"/>
      <c r="Q19" s="9"/>
      <c r="R19" s="55"/>
      <c r="S19" s="55"/>
      <c r="T19" s="55"/>
      <c r="U19" s="71"/>
      <c r="V19" s="71"/>
      <c r="W19" s="71"/>
      <c r="X19" s="71"/>
      <c r="Y19" s="71"/>
      <c r="Z19" s="71"/>
      <c r="AA19" s="71"/>
      <c r="AB19" s="71"/>
      <c r="AC19" s="79"/>
      <c r="AD19" s="71"/>
      <c r="AE19" s="71"/>
    </row>
    <row r="20" spans="1:31" ht="21.75" customHeight="1">
      <c r="A20" s="9"/>
      <c r="B20" s="9" t="s">
        <v>39</v>
      </c>
      <c r="C20" s="9"/>
      <c r="D20" s="156"/>
      <c r="E20" s="157"/>
      <c r="F20" s="157"/>
      <c r="G20" s="157"/>
      <c r="H20" s="157"/>
      <c r="I20" s="157"/>
      <c r="J20" s="157"/>
      <c r="K20" s="157"/>
      <c r="L20" s="157"/>
      <c r="M20" s="157"/>
      <c r="N20" s="80" t="str">
        <f>IF(COUNTBLANK($D$20)=0,$AC$11,"MISSING - Name")</f>
        <v>MISSING - Name</v>
      </c>
      <c r="O20" s="73"/>
      <c r="P20" s="73"/>
      <c r="Q20" s="9"/>
      <c r="R20" s="55"/>
      <c r="S20" s="55"/>
      <c r="T20" s="55"/>
      <c r="U20" s="71"/>
      <c r="V20" s="71"/>
      <c r="W20" s="71"/>
      <c r="X20" s="71"/>
      <c r="Y20" s="71"/>
      <c r="Z20" s="71"/>
      <c r="AA20" s="71"/>
      <c r="AB20" s="71"/>
      <c r="AD20" s="71"/>
      <c r="AE20" s="71"/>
    </row>
    <row r="21" spans="1:31" ht="18">
      <c r="A21" s="9"/>
      <c r="B21" s="9" t="s">
        <v>40</v>
      </c>
      <c r="C21" s="9"/>
      <c r="D21" s="9"/>
      <c r="E21" s="45"/>
      <c r="F21" s="45"/>
      <c r="G21" s="45"/>
      <c r="H21" s="158"/>
      <c r="I21" s="158"/>
      <c r="J21" s="158"/>
      <c r="K21" s="158"/>
      <c r="L21" s="158"/>
      <c r="M21" s="158"/>
      <c r="N21" s="73"/>
      <c r="O21" s="73"/>
      <c r="P21" s="73"/>
      <c r="Q21" s="9"/>
      <c r="R21" s="55"/>
      <c r="S21" s="55"/>
      <c r="T21" s="55"/>
      <c r="U21" s="71"/>
      <c r="V21" s="71"/>
      <c r="W21" s="71"/>
      <c r="X21" s="71"/>
      <c r="Y21" s="71"/>
      <c r="Z21" s="71"/>
      <c r="AA21" s="71"/>
      <c r="AB21" s="71"/>
      <c r="AC21" s="80"/>
      <c r="AD21" s="71"/>
      <c r="AE21" s="71"/>
    </row>
    <row r="22" spans="1:31" ht="15" customHeight="1">
      <c r="A22" s="9"/>
      <c r="B22" s="9" t="s">
        <v>41</v>
      </c>
      <c r="C22" s="9"/>
      <c r="D22" s="9"/>
      <c r="E22" s="153" t="str">
        <f>V159</f>
        <v>ERR - ERR - ERR</v>
      </c>
      <c r="F22" s="153"/>
      <c r="G22" s="153"/>
      <c r="H22" s="105" t="str">
        <f>U163</f>
        <v>Missing Date of Birth Information</v>
      </c>
      <c r="K22" s="15"/>
      <c r="L22" s="17" t="s">
        <v>42</v>
      </c>
      <c r="M22" s="106"/>
      <c r="N22" s="80"/>
      <c r="O22" s="15"/>
      <c r="P22" s="15"/>
      <c r="Q22" s="9"/>
      <c r="R22" s="55"/>
      <c r="S22" s="55"/>
      <c r="T22" s="55"/>
      <c r="U22" s="71"/>
      <c r="V22" s="71"/>
      <c r="W22" s="71"/>
      <c r="X22" s="71"/>
      <c r="Y22" s="71"/>
      <c r="Z22" s="71"/>
      <c r="AA22" s="71"/>
      <c r="AB22" s="71"/>
      <c r="AC22" s="71"/>
      <c r="AD22" s="71"/>
      <c r="AE22" s="71"/>
    </row>
    <row r="23" spans="1:31" ht="15.75" customHeight="1">
      <c r="A23" s="9"/>
      <c r="B23" s="9"/>
      <c r="C23" s="9"/>
      <c r="D23" s="9"/>
      <c r="E23" s="107" t="s">
        <v>43</v>
      </c>
      <c r="F23" s="108" t="s">
        <v>44</v>
      </c>
      <c r="G23" s="109" t="s">
        <v>45</v>
      </c>
      <c r="H23" s="26"/>
      <c r="I23" s="17"/>
      <c r="J23" s="110"/>
      <c r="K23" s="15"/>
      <c r="L23" s="15"/>
      <c r="M23" s="111" t="str">
        <f>IF(COUNTBLANK(M22)=1,"Missing Age"," ")</f>
        <v>Missing Age</v>
      </c>
      <c r="N23" s="80"/>
      <c r="O23" s="15"/>
      <c r="P23" s="15"/>
      <c r="Q23" s="9"/>
      <c r="R23" s="55"/>
      <c r="S23" s="55"/>
      <c r="T23" s="55"/>
      <c r="U23" s="71"/>
      <c r="V23" s="71"/>
      <c r="W23" s="71"/>
      <c r="X23" s="71"/>
      <c r="Y23" s="71"/>
      <c r="Z23" s="71"/>
      <c r="AA23" s="71"/>
      <c r="AB23" s="71"/>
      <c r="AC23" s="71"/>
      <c r="AD23" s="71"/>
      <c r="AE23" s="71"/>
    </row>
    <row r="24" spans="1:31" ht="15" customHeight="1">
      <c r="A24" s="9"/>
      <c r="B24" s="9" t="s">
        <v>46</v>
      </c>
      <c r="C24" s="9"/>
      <c r="D24" s="9"/>
      <c r="E24" s="12"/>
      <c r="F24" s="18" t="s">
        <v>47</v>
      </c>
      <c r="G24" s="112"/>
      <c r="H24" s="19" t="s">
        <v>48</v>
      </c>
      <c r="I24" s="9"/>
      <c r="J24" s="20" t="s">
        <v>280</v>
      </c>
      <c r="K24" s="155"/>
      <c r="L24" s="155"/>
      <c r="M24" s="155"/>
      <c r="N24" s="80" t="str">
        <f>IF(COUNTBLANK($E$24)+(COUNTBLANK($G$24)+(COUNTBLANK($K$24)))=1,$AC$11,"MISSING - Gender or E-mail")</f>
        <v>MISSING - Gender or E-mail</v>
      </c>
      <c r="O24" s="15"/>
      <c r="P24" s="15"/>
      <c r="Q24" s="9"/>
      <c r="R24" s="55"/>
      <c r="S24" s="55"/>
      <c r="T24" s="55"/>
      <c r="U24" s="71"/>
      <c r="V24" s="71"/>
      <c r="W24" s="71"/>
      <c r="X24" s="71"/>
      <c r="Y24" s="71"/>
      <c r="Z24" s="71"/>
      <c r="AA24" s="71"/>
      <c r="AB24" s="71"/>
      <c r="AC24" s="71"/>
      <c r="AD24" s="71"/>
      <c r="AE24" s="71"/>
    </row>
    <row r="25" spans="1:31" ht="15" customHeight="1">
      <c r="A25" s="9"/>
      <c r="B25" s="9" t="s">
        <v>285</v>
      </c>
      <c r="C25" s="9"/>
      <c r="D25" s="9"/>
      <c r="E25" s="15"/>
      <c r="F25" s="15"/>
      <c r="G25" s="22"/>
      <c r="H25" s="21"/>
      <c r="I25" s="21"/>
      <c r="J25" s="21"/>
      <c r="K25" s="16"/>
      <c r="L25" s="21"/>
      <c r="M25" s="21"/>
      <c r="N25" s="80" t="str">
        <f>IF(COUNTBLANK($G$25)=0,$AC$11,"MISSING - Address")</f>
        <v>MISSING - Address</v>
      </c>
      <c r="O25" s="15"/>
      <c r="P25" s="15"/>
      <c r="Q25" s="9"/>
      <c r="R25" s="55"/>
      <c r="S25" s="55"/>
      <c r="T25" s="55"/>
      <c r="U25" s="71"/>
      <c r="V25" s="71"/>
      <c r="W25" s="71"/>
      <c r="X25" s="71"/>
      <c r="Y25" s="71"/>
      <c r="Z25" s="71"/>
      <c r="AA25" s="71"/>
      <c r="AB25" s="71"/>
      <c r="AC25" s="71"/>
      <c r="AD25" s="71"/>
      <c r="AE25" s="71"/>
    </row>
    <row r="26" spans="1:31" ht="16.5" customHeight="1">
      <c r="A26" s="9"/>
      <c r="B26" s="9"/>
      <c r="C26" s="9"/>
      <c r="D26" s="23" t="s">
        <v>49</v>
      </c>
      <c r="E26" s="24"/>
      <c r="F26" s="25"/>
      <c r="G26" s="25"/>
      <c r="H26" s="26" t="s">
        <v>50</v>
      </c>
      <c r="I26" s="113" t="str">
        <f>W105</f>
        <v>SELECT</v>
      </c>
      <c r="J26" s="28" t="s">
        <v>51</v>
      </c>
      <c r="K26" s="114"/>
      <c r="L26" s="115"/>
      <c r="M26" s="115"/>
      <c r="N26" s="80" t="str">
        <f>IF(((COUNTBLANK($E$26)+$W$106+COUNTBLANK($K$26)))=0,$AC$11,"MISSING - City, State or Zip")</f>
        <v>MISSING - City, State or Zip</v>
      </c>
      <c r="O26" s="116"/>
      <c r="P26" s="116"/>
      <c r="Q26" s="45"/>
      <c r="R26" s="55"/>
      <c r="S26" s="55"/>
      <c r="T26" s="55"/>
      <c r="U26" s="71"/>
      <c r="V26" s="71"/>
      <c r="W26" s="71"/>
      <c r="X26" s="71"/>
      <c r="Y26" s="71"/>
      <c r="Z26" s="71"/>
      <c r="AA26" s="71"/>
      <c r="AB26" s="71"/>
      <c r="AC26" s="71"/>
      <c r="AD26" s="71"/>
      <c r="AE26" s="71"/>
    </row>
    <row r="27" spans="1:31" ht="15" customHeight="1">
      <c r="A27" s="9"/>
      <c r="B27" s="9" t="s">
        <v>52</v>
      </c>
      <c r="C27" s="9"/>
      <c r="D27" s="9"/>
      <c r="E27" s="9"/>
      <c r="F27" s="9"/>
      <c r="G27" s="9"/>
      <c r="H27" s="21"/>
      <c r="I27" s="29"/>
      <c r="J27" s="30"/>
      <c r="K27" s="31"/>
      <c r="L27" s="31"/>
      <c r="M27" s="31"/>
      <c r="N27" s="80" t="str">
        <f>IF(COUNTBLANK($J$27)=0,$AC$11,"MISSING - Phone Number")</f>
        <v>MISSING - Phone Number</v>
      </c>
      <c r="O27" s="46"/>
      <c r="P27" s="46"/>
      <c r="Q27" s="15"/>
      <c r="R27" s="55"/>
      <c r="S27" s="55"/>
      <c r="T27" s="55"/>
      <c r="U27" s="71"/>
      <c r="V27" s="71"/>
      <c r="W27" s="71"/>
      <c r="X27" s="71"/>
      <c r="Y27" s="71"/>
      <c r="Z27" s="71"/>
      <c r="AA27" s="71"/>
      <c r="AB27" s="71"/>
      <c r="AC27" s="71"/>
      <c r="AD27" s="71"/>
      <c r="AE27" s="71"/>
    </row>
    <row r="28" spans="1:31" ht="15" customHeight="1">
      <c r="A28" s="9"/>
      <c r="B28" s="9" t="s">
        <v>53</v>
      </c>
      <c r="C28" s="9"/>
      <c r="D28" s="9"/>
      <c r="E28" s="9"/>
      <c r="F28" s="9"/>
      <c r="G28" s="9"/>
      <c r="H28" s="9"/>
      <c r="I28" s="9" t="s">
        <v>54</v>
      </c>
      <c r="J28" s="9"/>
      <c r="K28" s="9"/>
      <c r="L28" s="9"/>
      <c r="M28" s="9"/>
      <c r="N28" s="79"/>
      <c r="O28" s="9"/>
      <c r="P28" s="9"/>
      <c r="Q28" s="15"/>
      <c r="R28" s="55"/>
      <c r="S28" s="55"/>
      <c r="T28" s="55"/>
      <c r="U28" s="71"/>
      <c r="V28" s="71"/>
      <c r="W28" s="71"/>
      <c r="X28" s="71"/>
      <c r="Y28" s="71"/>
      <c r="Z28" s="71"/>
      <c r="AA28" s="71"/>
      <c r="AB28" s="71"/>
      <c r="AC28" s="71"/>
      <c r="AD28" s="71"/>
      <c r="AE28" s="71"/>
    </row>
    <row r="29" spans="1:31" ht="15" customHeight="1">
      <c r="A29" s="9"/>
      <c r="B29" s="9"/>
      <c r="C29" s="9" t="s">
        <v>55</v>
      </c>
      <c r="E29" s="32"/>
      <c r="F29" s="25"/>
      <c r="G29" s="25"/>
      <c r="H29" s="33"/>
      <c r="I29" s="22"/>
      <c r="J29" s="34"/>
      <c r="K29" s="21"/>
      <c r="L29" s="21"/>
      <c r="M29" s="21"/>
      <c r="N29" s="79"/>
      <c r="O29" s="15"/>
      <c r="P29" s="15"/>
      <c r="Q29" s="15"/>
      <c r="R29" s="55"/>
      <c r="S29" s="55"/>
      <c r="T29" s="55"/>
      <c r="U29" s="71"/>
      <c r="V29" s="71"/>
      <c r="W29" s="71"/>
      <c r="X29" s="71"/>
      <c r="Y29" s="71"/>
      <c r="Z29" s="71"/>
      <c r="AA29" s="71"/>
      <c r="AB29" s="71"/>
      <c r="AC29" s="71"/>
      <c r="AD29" s="71"/>
      <c r="AE29" s="71"/>
    </row>
    <row r="30" spans="1:31" ht="15" customHeight="1">
      <c r="A30" s="9"/>
      <c r="B30" s="9"/>
      <c r="C30" s="9" t="s">
        <v>56</v>
      </c>
      <c r="E30" s="35"/>
      <c r="F30" s="27"/>
      <c r="G30" s="27"/>
      <c r="H30" s="33"/>
      <c r="I30" s="22"/>
      <c r="J30" s="34"/>
      <c r="K30" s="21"/>
      <c r="L30" s="21"/>
      <c r="M30" s="21"/>
      <c r="N30" s="79"/>
      <c r="O30" s="15"/>
      <c r="P30" s="15"/>
      <c r="Q30" s="116"/>
      <c r="R30" s="55"/>
      <c r="S30" s="55"/>
      <c r="T30" s="55"/>
      <c r="U30" s="71"/>
      <c r="V30" s="71"/>
      <c r="W30" s="71"/>
      <c r="X30" s="71"/>
      <c r="Y30" s="71"/>
      <c r="Z30" s="71"/>
      <c r="AA30" s="71"/>
      <c r="AB30" s="71"/>
      <c r="AC30" s="71"/>
      <c r="AD30" s="71"/>
      <c r="AE30" s="71"/>
    </row>
    <row r="31" spans="1:31" ht="15" customHeight="1">
      <c r="A31" s="9"/>
      <c r="B31" s="9" t="s">
        <v>57</v>
      </c>
      <c r="C31" s="9"/>
      <c r="D31" s="9"/>
      <c r="E31" s="9"/>
      <c r="F31" s="9"/>
      <c r="G31" s="24"/>
      <c r="H31" s="25"/>
      <c r="I31" s="25"/>
      <c r="J31" s="25"/>
      <c r="K31" s="25"/>
      <c r="L31" s="25"/>
      <c r="M31" s="25"/>
      <c r="N31" s="80" t="str">
        <f>IF(COUNTBLANK($G$31)=0,$AC$11,"MISSING - Chapter Name")</f>
        <v>MISSING - Chapter Name</v>
      </c>
      <c r="O31" s="33"/>
      <c r="P31" s="33"/>
      <c r="Q31" s="46"/>
      <c r="R31" s="55"/>
      <c r="S31" s="55"/>
      <c r="T31" s="55"/>
      <c r="U31" s="71"/>
      <c r="V31" s="71"/>
      <c r="W31" s="71"/>
      <c r="X31" s="71"/>
      <c r="Y31" s="71"/>
      <c r="Z31" s="71"/>
      <c r="AA31" s="71"/>
      <c r="AB31" s="71"/>
      <c r="AC31" s="71"/>
      <c r="AD31" s="71"/>
      <c r="AE31" s="71"/>
    </row>
    <row r="32" spans="1:31" ht="15" customHeight="1">
      <c r="A32" s="9"/>
      <c r="B32" s="9" t="s">
        <v>58</v>
      </c>
      <c r="C32" s="9"/>
      <c r="D32" s="9"/>
      <c r="E32" s="9"/>
      <c r="F32" s="24"/>
      <c r="G32" s="25"/>
      <c r="H32" s="25"/>
      <c r="I32" s="25"/>
      <c r="J32" s="25"/>
      <c r="K32" s="25"/>
      <c r="L32" s="25"/>
      <c r="M32" s="25"/>
      <c r="N32" s="80" t="str">
        <f>IF(COUNTBLANK($F$32)=0,$AC$11,"MISSING - High School")</f>
        <v>MISSING - High School</v>
      </c>
      <c r="O32" s="33"/>
      <c r="P32" s="33"/>
      <c r="Q32" s="9"/>
      <c r="R32" s="55"/>
      <c r="S32" s="55"/>
      <c r="T32" s="55"/>
      <c r="U32" s="71"/>
      <c r="V32" s="71"/>
      <c r="W32" s="71"/>
      <c r="X32" s="71"/>
      <c r="Y32" s="71"/>
      <c r="Z32" s="71"/>
      <c r="AA32" s="71"/>
      <c r="AB32" s="71"/>
      <c r="AC32" s="71"/>
      <c r="AD32" s="71"/>
      <c r="AE32" s="71"/>
    </row>
    <row r="33" spans="1:31" ht="15" customHeight="1">
      <c r="A33" s="9"/>
      <c r="B33" s="9" t="s">
        <v>59</v>
      </c>
      <c r="C33" s="9"/>
      <c r="D33" s="9"/>
      <c r="E33" s="9"/>
      <c r="F33" s="19"/>
      <c r="G33" s="22"/>
      <c r="H33" s="16"/>
      <c r="I33" s="16"/>
      <c r="J33" s="16"/>
      <c r="K33" s="16"/>
      <c r="L33" s="16"/>
      <c r="M33" s="16"/>
      <c r="N33" s="80" t="str">
        <f>IF(COUNTBLANK($G$33)=0,$AC$11,"MISSING - Address")</f>
        <v>MISSING - Address</v>
      </c>
      <c r="O33" s="15"/>
      <c r="P33" s="15"/>
      <c r="Q33" s="15"/>
      <c r="R33" s="55"/>
      <c r="S33" s="55"/>
      <c r="T33" s="55"/>
      <c r="U33" s="71"/>
      <c r="V33" s="71"/>
      <c r="W33" s="71"/>
      <c r="X33" s="71"/>
      <c r="Y33" s="71"/>
      <c r="Z33" s="71"/>
      <c r="AA33" s="71"/>
      <c r="AB33" s="71"/>
      <c r="AC33" s="71"/>
      <c r="AD33" s="71"/>
      <c r="AE33" s="71"/>
    </row>
    <row r="34" spans="1:31" ht="15" customHeight="1">
      <c r="A34" s="9"/>
      <c r="B34" s="9"/>
      <c r="C34" s="9"/>
      <c r="D34" s="23" t="s">
        <v>60</v>
      </c>
      <c r="E34" s="24"/>
      <c r="F34" s="25"/>
      <c r="G34" s="25"/>
      <c r="H34" s="25"/>
      <c r="I34" s="23" t="s">
        <v>50</v>
      </c>
      <c r="J34" s="117" t="str">
        <f>W108</f>
        <v>SELECT</v>
      </c>
      <c r="K34" s="36" t="s">
        <v>61</v>
      </c>
      <c r="L34" s="152"/>
      <c r="M34" s="152"/>
      <c r="N34" s="80" t="str">
        <f>IF(((COUNTBLANK($E$34)+$W$109+COUNTBLANK($L$34)))=0,$AC$11,"MISSING - School City, State or Zip")</f>
        <v>MISSING - School City, State or Zip</v>
      </c>
      <c r="O34" s="36"/>
      <c r="P34" s="36"/>
      <c r="Q34" s="15"/>
      <c r="R34" s="55"/>
      <c r="S34" s="55"/>
      <c r="T34" s="55"/>
      <c r="U34" s="71"/>
      <c r="V34" s="71"/>
      <c r="W34" s="71"/>
      <c r="X34" s="71"/>
      <c r="Y34" s="71"/>
      <c r="Z34" s="71"/>
      <c r="AA34" s="71"/>
      <c r="AB34" s="71"/>
      <c r="AC34" s="71"/>
      <c r="AD34" s="71"/>
      <c r="AE34" s="71"/>
    </row>
    <row r="35" spans="1:31" ht="15" customHeight="1">
      <c r="A35" s="9"/>
      <c r="B35" s="9" t="s">
        <v>62</v>
      </c>
      <c r="C35" s="9"/>
      <c r="D35" s="9"/>
      <c r="E35" s="9"/>
      <c r="F35" s="9"/>
      <c r="G35" s="9"/>
      <c r="H35" s="9"/>
      <c r="I35" s="37"/>
      <c r="J35" s="30"/>
      <c r="K35" s="31"/>
      <c r="L35" s="31"/>
      <c r="M35" s="31"/>
      <c r="N35" s="80" t="str">
        <f>IF(COUNTBLANK($J$35)=0,$AC$11,"MISSING - Phone Number")</f>
        <v>MISSING - Phone Number</v>
      </c>
      <c r="O35" s="46"/>
      <c r="P35" s="46"/>
      <c r="Q35" s="33"/>
      <c r="R35" s="55"/>
      <c r="S35" s="55"/>
      <c r="T35" s="55"/>
      <c r="U35" s="71"/>
      <c r="V35" s="71"/>
      <c r="W35" s="71"/>
      <c r="X35" s="71"/>
      <c r="Y35" s="71"/>
      <c r="Z35" s="71"/>
      <c r="AA35" s="71"/>
      <c r="AB35" s="71"/>
      <c r="AC35" s="71"/>
      <c r="AD35" s="71"/>
      <c r="AE35" s="71"/>
    </row>
    <row r="36" spans="1:31" ht="15" customHeight="1">
      <c r="A36" s="9"/>
      <c r="B36" s="9" t="s">
        <v>63</v>
      </c>
      <c r="C36" s="9"/>
      <c r="D36" s="9"/>
      <c r="E36" s="9"/>
      <c r="F36" s="32"/>
      <c r="G36" s="21"/>
      <c r="H36" s="21"/>
      <c r="I36" s="21"/>
      <c r="J36" s="21"/>
      <c r="K36" s="21"/>
      <c r="L36" s="21"/>
      <c r="M36" s="21"/>
      <c r="N36" s="71"/>
      <c r="O36" s="15"/>
      <c r="P36" s="15"/>
      <c r="Q36" s="33"/>
      <c r="R36" s="55"/>
      <c r="S36" s="55"/>
      <c r="T36" s="55"/>
      <c r="U36" s="71"/>
      <c r="V36" s="71"/>
      <c r="W36" s="71"/>
      <c r="X36" s="71"/>
      <c r="Y36" s="71"/>
      <c r="Z36" s="71"/>
      <c r="AA36" s="71"/>
      <c r="AB36" s="71"/>
      <c r="AC36" s="71"/>
      <c r="AD36" s="71"/>
      <c r="AE36" s="71"/>
    </row>
    <row r="37" spans="1:31" ht="15" customHeight="1">
      <c r="A37" s="9"/>
      <c r="B37" s="9" t="s">
        <v>64</v>
      </c>
      <c r="C37" s="9"/>
      <c r="D37" s="9"/>
      <c r="E37" s="9"/>
      <c r="F37" s="9"/>
      <c r="G37" s="54"/>
      <c r="H37" s="9"/>
      <c r="I37" s="9"/>
      <c r="J37" s="9"/>
      <c r="K37" s="23"/>
      <c r="L37" s="23"/>
      <c r="M37" s="38"/>
      <c r="N37" s="79"/>
      <c r="O37" s="101"/>
      <c r="P37" s="101"/>
      <c r="Q37" s="15"/>
      <c r="R37" s="55"/>
      <c r="S37" s="55"/>
      <c r="T37" s="55"/>
      <c r="U37" s="71"/>
      <c r="V37" s="71"/>
      <c r="W37" s="71"/>
      <c r="X37" s="71"/>
      <c r="Y37" s="71"/>
      <c r="Z37" s="71"/>
      <c r="AA37" s="71"/>
      <c r="AB37" s="71"/>
      <c r="AC37" s="71"/>
      <c r="AD37" s="71"/>
      <c r="AE37" s="71"/>
    </row>
    <row r="38" spans="1:31" ht="15" customHeight="1">
      <c r="A38" s="9"/>
      <c r="B38" s="55" t="s">
        <v>65</v>
      </c>
      <c r="C38" s="55"/>
      <c r="D38" s="55"/>
      <c r="E38" s="55"/>
      <c r="F38" s="55"/>
      <c r="G38" s="55"/>
      <c r="H38" s="55"/>
      <c r="I38" s="55"/>
      <c r="J38" s="55"/>
      <c r="K38" s="55"/>
      <c r="L38" s="55"/>
      <c r="M38" s="62"/>
      <c r="N38" s="79"/>
      <c r="O38" s="15"/>
      <c r="P38" s="15"/>
      <c r="Q38" s="36"/>
      <c r="R38" s="55"/>
      <c r="S38" s="55"/>
      <c r="T38" s="55"/>
      <c r="U38" s="71"/>
      <c r="V38" s="71"/>
      <c r="W38" s="71"/>
      <c r="X38" s="71"/>
      <c r="Y38" s="71"/>
      <c r="Z38" s="71"/>
      <c r="AA38" s="71"/>
      <c r="AB38" s="71"/>
      <c r="AC38" s="71"/>
      <c r="AD38" s="71"/>
      <c r="AE38" s="71"/>
    </row>
    <row r="39" spans="1:31" ht="15" customHeight="1">
      <c r="A39" s="9"/>
      <c r="B39" s="9" t="s">
        <v>66</v>
      </c>
      <c r="C39" s="9"/>
      <c r="D39" s="55"/>
      <c r="E39" s="55"/>
      <c r="F39" s="55"/>
      <c r="G39" s="55"/>
      <c r="H39" s="55"/>
      <c r="I39" s="55"/>
      <c r="J39" s="55"/>
      <c r="K39" s="55"/>
      <c r="L39" s="55"/>
      <c r="M39" s="63"/>
      <c r="N39" s="79"/>
      <c r="O39" s="15"/>
      <c r="P39" s="15"/>
      <c r="Q39" s="46"/>
      <c r="R39" s="55"/>
      <c r="S39" s="55"/>
      <c r="T39" s="55"/>
      <c r="U39" s="71"/>
      <c r="V39" s="71"/>
      <c r="W39" s="71"/>
      <c r="X39" s="71"/>
      <c r="Y39" s="71"/>
      <c r="Z39" s="71"/>
      <c r="AA39" s="71"/>
      <c r="AB39" s="71"/>
      <c r="AC39" s="71"/>
      <c r="AD39" s="71"/>
      <c r="AE39" s="71"/>
    </row>
    <row r="40" spans="1:31" ht="15" customHeight="1">
      <c r="A40" s="9"/>
      <c r="B40" s="9" t="s">
        <v>67</v>
      </c>
      <c r="C40" s="9"/>
      <c r="D40" s="9"/>
      <c r="E40" s="9"/>
      <c r="F40" s="9"/>
      <c r="G40" s="9"/>
      <c r="H40" s="9"/>
      <c r="I40" s="9"/>
      <c r="J40" s="9"/>
      <c r="K40" s="9"/>
      <c r="L40" s="9"/>
      <c r="M40" s="38"/>
      <c r="N40" s="79"/>
      <c r="O40" s="101"/>
      <c r="P40" s="101"/>
      <c r="Q40" s="15"/>
      <c r="R40" s="55"/>
      <c r="S40" s="55"/>
      <c r="T40" s="55"/>
      <c r="U40" s="71"/>
      <c r="V40" s="71"/>
      <c r="W40" s="71"/>
      <c r="X40" s="71"/>
      <c r="Y40" s="71"/>
      <c r="Z40" s="71"/>
      <c r="AA40" s="71"/>
      <c r="AB40" s="71"/>
      <c r="AC40" s="71"/>
      <c r="AD40" s="71"/>
      <c r="AE40" s="71"/>
    </row>
    <row r="41" spans="1:31" ht="15" customHeight="1">
      <c r="A41" s="9"/>
      <c r="B41" s="9" t="s">
        <v>68</v>
      </c>
      <c r="C41" s="9"/>
      <c r="D41" s="9"/>
      <c r="E41" s="9"/>
      <c r="F41" s="9"/>
      <c r="G41" s="9"/>
      <c r="H41" s="9"/>
      <c r="I41" s="9"/>
      <c r="J41" s="55"/>
      <c r="K41" s="55"/>
      <c r="L41" s="55"/>
      <c r="M41" s="62"/>
      <c r="N41" s="79"/>
      <c r="O41" s="101"/>
      <c r="P41" s="101"/>
      <c r="Q41" s="101"/>
      <c r="R41" s="55"/>
      <c r="S41" s="55"/>
      <c r="T41" s="55"/>
      <c r="U41" s="71"/>
      <c r="V41" s="71"/>
      <c r="W41" s="71"/>
      <c r="X41" s="71"/>
      <c r="Y41" s="71"/>
      <c r="Z41" s="71"/>
      <c r="AA41" s="71"/>
      <c r="AB41" s="71"/>
      <c r="AC41" s="71"/>
      <c r="AD41" s="71"/>
      <c r="AE41" s="71"/>
    </row>
    <row r="42" spans="1:31" ht="15" customHeight="1">
      <c r="A42" s="9"/>
      <c r="B42" s="118" t="s">
        <v>69</v>
      </c>
      <c r="C42" s="118"/>
      <c r="D42"/>
      <c r="E42"/>
      <c r="F42"/>
      <c r="G42"/>
      <c r="H42"/>
      <c r="I42" s="9"/>
      <c r="J42" s="119" t="str">
        <f>IF($M$42="Select","Missing Response",IF($M$42="NO","Must Be Yes to Qualify!",IF($M$42="Yes"," ")))</f>
        <v>Missing Response</v>
      </c>
      <c r="K42"/>
      <c r="L42" s="101"/>
      <c r="M42" s="120" t="str">
        <f>Q146</f>
        <v>SELECT</v>
      </c>
      <c r="N42" s="80"/>
      <c r="O42" s="39"/>
      <c r="P42" s="39"/>
      <c r="Q42" s="15"/>
      <c r="R42" s="55"/>
      <c r="S42" s="55"/>
      <c r="T42" s="55"/>
      <c r="U42" s="71"/>
      <c r="V42" s="71"/>
      <c r="W42" s="71"/>
      <c r="X42" s="71"/>
      <c r="Y42" s="71"/>
      <c r="Z42" s="71"/>
      <c r="AA42" s="71"/>
      <c r="AB42" s="71"/>
      <c r="AC42" s="71"/>
      <c r="AD42" s="71"/>
      <c r="AE42" s="71"/>
    </row>
    <row r="43" spans="1:31" ht="6" customHeight="1">
      <c r="A43" s="9"/>
      <c r="B43" s="55"/>
      <c r="C43" s="55"/>
      <c r="D43" s="55"/>
      <c r="E43" s="55"/>
      <c r="F43" s="55"/>
      <c r="G43" s="55"/>
      <c r="H43" s="55"/>
      <c r="I43" s="55"/>
      <c r="J43" s="55"/>
      <c r="K43" s="55"/>
      <c r="L43" s="55"/>
      <c r="M43" s="55"/>
      <c r="N43" s="101"/>
      <c r="O43" s="101"/>
      <c r="P43" s="101"/>
      <c r="Q43" s="15"/>
      <c r="R43" s="55"/>
      <c r="S43" s="55"/>
      <c r="T43" s="55"/>
      <c r="U43" s="71"/>
      <c r="V43" s="71"/>
      <c r="W43" s="71"/>
      <c r="X43" s="71"/>
      <c r="Y43" s="71"/>
      <c r="Z43" s="71"/>
      <c r="AA43" s="71"/>
      <c r="AB43" s="71"/>
      <c r="AC43" s="79"/>
      <c r="AD43" s="71"/>
      <c r="AE43" s="71"/>
    </row>
    <row r="44" spans="1:31" ht="12.75" customHeight="1">
      <c r="A44" s="9"/>
      <c r="B44" s="9" t="s">
        <v>70</v>
      </c>
      <c r="C44" s="9"/>
      <c r="D44" s="9"/>
      <c r="E44" s="9"/>
      <c r="F44" s="9"/>
      <c r="G44" s="9"/>
      <c r="H44" s="9"/>
      <c r="I44" s="9"/>
      <c r="J44" s="55"/>
      <c r="K44" s="55"/>
      <c r="L44" s="55"/>
      <c r="M44" s="56"/>
      <c r="N44" s="101"/>
      <c r="O44" s="101"/>
      <c r="P44" s="101"/>
      <c r="Q44" s="101"/>
      <c r="R44" s="55"/>
      <c r="S44" s="55"/>
      <c r="T44" s="55"/>
      <c r="U44" s="71"/>
      <c r="V44" s="71"/>
      <c r="W44" s="71"/>
      <c r="X44" s="71"/>
      <c r="Y44" s="71"/>
      <c r="Z44" s="71"/>
      <c r="AA44" s="71"/>
      <c r="AB44" s="71"/>
      <c r="AC44" s="71"/>
      <c r="AD44" s="71"/>
      <c r="AE44" s="71"/>
    </row>
    <row r="45" spans="1:31" ht="12.75" customHeight="1">
      <c r="A45" s="9"/>
      <c r="B45" s="9" t="s">
        <v>71</v>
      </c>
      <c r="C45" s="9"/>
      <c r="D45" s="9"/>
      <c r="E45" s="9"/>
      <c r="F45" s="9"/>
      <c r="G45" s="9"/>
      <c r="H45" s="9"/>
      <c r="I45" s="9"/>
      <c r="J45" s="55"/>
      <c r="K45" s="55"/>
      <c r="L45" s="55"/>
      <c r="M45" s="56"/>
      <c r="N45" s="101"/>
      <c r="O45" s="101"/>
      <c r="P45" s="101"/>
      <c r="Q45" s="101"/>
      <c r="R45" s="55"/>
      <c r="S45" s="55"/>
      <c r="T45" s="55"/>
      <c r="U45" s="71"/>
      <c r="V45" s="71"/>
      <c r="W45" s="71"/>
      <c r="X45" s="71"/>
      <c r="Y45" s="71"/>
      <c r="Z45" s="71"/>
      <c r="AA45" s="71"/>
      <c r="AB45" s="71"/>
      <c r="AC45" s="71"/>
      <c r="AD45" s="71"/>
      <c r="AE45" s="71"/>
    </row>
    <row r="46" spans="1:31" ht="21.75" customHeight="1">
      <c r="A46" s="9"/>
      <c r="B46" s="57"/>
      <c r="C46" s="57"/>
      <c r="D46" s="57"/>
      <c r="E46" s="57"/>
      <c r="F46" s="57"/>
      <c r="G46" s="57"/>
      <c r="H46" s="55"/>
      <c r="I46" s="57"/>
      <c r="J46" s="57"/>
      <c r="K46" s="57"/>
      <c r="L46" s="57"/>
      <c r="M46" s="57"/>
      <c r="N46" s="121"/>
      <c r="O46" s="121"/>
      <c r="P46" s="121"/>
      <c r="Q46" s="39"/>
      <c r="R46" s="55"/>
      <c r="S46" s="55"/>
      <c r="T46" s="55"/>
      <c r="U46" s="71"/>
      <c r="V46" s="71"/>
      <c r="W46" s="71"/>
      <c r="X46" s="71"/>
      <c r="Y46" s="71"/>
      <c r="Z46" s="71"/>
      <c r="AA46" s="71"/>
      <c r="AB46" s="71"/>
      <c r="AC46" s="71"/>
      <c r="AD46" s="71"/>
      <c r="AE46" s="71"/>
    </row>
    <row r="47" spans="1:31" ht="12" customHeight="1">
      <c r="A47" s="9"/>
      <c r="B47" s="58" t="s">
        <v>72</v>
      </c>
      <c r="C47" s="58"/>
      <c r="D47" s="58"/>
      <c r="E47" s="58"/>
      <c r="F47" s="58"/>
      <c r="G47" s="58"/>
      <c r="H47" s="55"/>
      <c r="I47" s="59" t="s">
        <v>73</v>
      </c>
      <c r="J47" s="59"/>
      <c r="K47" s="59"/>
      <c r="L47" s="59"/>
      <c r="M47" s="59"/>
      <c r="N47" s="39"/>
      <c r="O47" s="39"/>
      <c r="P47" s="39"/>
      <c r="Q47" s="101"/>
      <c r="R47" s="55"/>
      <c r="S47" s="55"/>
      <c r="T47" s="55"/>
      <c r="U47" s="71"/>
      <c r="V47" s="71"/>
      <c r="W47" s="71"/>
      <c r="X47" s="71"/>
      <c r="Y47" s="71"/>
      <c r="Z47" s="71"/>
      <c r="AA47" s="71"/>
      <c r="AB47" s="71"/>
      <c r="AC47" s="71"/>
      <c r="AD47" s="71"/>
      <c r="AE47" s="71"/>
    </row>
    <row r="48" spans="1:31" ht="11.25" customHeight="1">
      <c r="A48" s="9"/>
      <c r="B48" s="55"/>
      <c r="C48" s="55"/>
      <c r="D48" s="55"/>
      <c r="E48" s="55"/>
      <c r="F48" s="55"/>
      <c r="G48" s="55"/>
      <c r="H48" s="55"/>
      <c r="I48" s="55"/>
      <c r="J48" s="55"/>
      <c r="K48" s="55"/>
      <c r="L48" s="55"/>
      <c r="M48" s="55"/>
      <c r="N48" s="15"/>
      <c r="O48" s="15"/>
      <c r="P48" s="15"/>
      <c r="Q48" s="39"/>
      <c r="R48" s="55"/>
      <c r="S48" s="55"/>
      <c r="T48" s="55"/>
      <c r="U48" s="71"/>
      <c r="V48" s="71"/>
      <c r="W48" s="71"/>
      <c r="X48" s="71"/>
      <c r="Y48" s="71"/>
      <c r="Z48" s="71"/>
      <c r="AA48" s="71"/>
      <c r="AB48" s="71"/>
      <c r="AC48" s="71"/>
      <c r="AD48" s="71"/>
      <c r="AE48" s="71"/>
    </row>
    <row r="49" spans="1:31" ht="15.75" customHeight="1">
      <c r="A49" s="9"/>
      <c r="B49" s="55" t="s">
        <v>74</v>
      </c>
      <c r="C49" s="55"/>
      <c r="D49" s="55"/>
      <c r="E49" s="55"/>
      <c r="F49" s="55"/>
      <c r="G49" s="55"/>
      <c r="H49" s="55"/>
      <c r="I49" s="55"/>
      <c r="J49" s="55"/>
      <c r="K49" s="55"/>
      <c r="L49" s="55"/>
      <c r="M49" s="55"/>
      <c r="N49" s="15"/>
      <c r="O49" s="15"/>
      <c r="P49" s="15"/>
      <c r="Q49" s="40"/>
      <c r="R49" s="55"/>
      <c r="S49" s="55"/>
      <c r="T49" s="55"/>
      <c r="U49" s="71"/>
      <c r="V49" s="71"/>
      <c r="W49" s="71"/>
      <c r="X49" s="71"/>
      <c r="Y49" s="71"/>
      <c r="Z49" s="71"/>
      <c r="AA49" s="71"/>
      <c r="AB49" s="71"/>
      <c r="AC49" s="71"/>
      <c r="AD49" s="71"/>
      <c r="AE49" s="71"/>
    </row>
    <row r="50" spans="1:31" ht="21.75" customHeight="1">
      <c r="A50" s="9"/>
      <c r="B50" s="57"/>
      <c r="C50" s="57"/>
      <c r="D50" s="57"/>
      <c r="E50" s="57"/>
      <c r="F50" s="57"/>
      <c r="G50" s="57"/>
      <c r="H50" s="55"/>
      <c r="I50" s="57"/>
      <c r="J50" s="57"/>
      <c r="K50" s="57"/>
      <c r="L50" s="57"/>
      <c r="M50" s="57"/>
      <c r="N50" s="121"/>
      <c r="O50" s="121"/>
      <c r="P50" s="121"/>
      <c r="Q50" s="121"/>
      <c r="R50" s="55"/>
      <c r="S50" s="55"/>
      <c r="T50" s="55"/>
      <c r="U50" s="71"/>
      <c r="V50" s="71"/>
      <c r="W50" s="71"/>
      <c r="X50" s="71"/>
      <c r="Y50" s="71"/>
      <c r="Z50" s="71"/>
      <c r="AA50" s="71"/>
      <c r="AB50" s="71"/>
      <c r="AC50" s="71"/>
      <c r="AD50" s="71"/>
      <c r="AE50" s="71"/>
    </row>
    <row r="51" spans="1:31" ht="12.75" customHeight="1">
      <c r="A51" s="9"/>
      <c r="B51" s="59" t="s">
        <v>75</v>
      </c>
      <c r="C51" s="59"/>
      <c r="D51" s="59"/>
      <c r="E51" s="59"/>
      <c r="F51" s="59"/>
      <c r="G51" s="59"/>
      <c r="H51" s="55"/>
      <c r="I51" s="59" t="s">
        <v>76</v>
      </c>
      <c r="J51" s="59"/>
      <c r="K51" s="59"/>
      <c r="L51" s="59"/>
      <c r="M51" s="59"/>
      <c r="N51" s="39"/>
      <c r="O51" s="39"/>
      <c r="P51" s="39"/>
      <c r="Q51" s="39"/>
      <c r="R51" s="55"/>
      <c r="S51" s="55"/>
      <c r="T51" s="55"/>
      <c r="U51" s="71"/>
      <c r="V51" s="71"/>
      <c r="W51" s="71"/>
      <c r="X51" s="71"/>
      <c r="Y51" s="71"/>
      <c r="Z51" s="71"/>
      <c r="AA51" s="71"/>
      <c r="AB51" s="71"/>
      <c r="AC51" s="71"/>
      <c r="AD51" s="71"/>
      <c r="AE51" s="71"/>
    </row>
    <row r="52" spans="1:31" ht="11.25" customHeight="1">
      <c r="A52" s="15"/>
      <c r="B52" s="55"/>
      <c r="C52" s="55"/>
      <c r="D52" s="55"/>
      <c r="E52" s="55"/>
      <c r="F52" s="55"/>
      <c r="G52" s="55"/>
      <c r="H52" s="55"/>
      <c r="I52" s="60" t="s">
        <v>77</v>
      </c>
      <c r="J52" s="60"/>
      <c r="K52" s="60"/>
      <c r="L52" s="60"/>
      <c r="M52" s="60"/>
      <c r="N52" s="41"/>
      <c r="O52" s="41"/>
      <c r="P52" s="41"/>
      <c r="Q52" s="15"/>
      <c r="R52" s="55"/>
      <c r="S52" s="55"/>
      <c r="T52" s="55"/>
      <c r="U52" s="71"/>
      <c r="V52" s="71"/>
      <c r="W52" s="71"/>
      <c r="X52" s="71"/>
      <c r="Y52" s="71"/>
      <c r="Z52" s="71"/>
      <c r="AA52" s="71"/>
      <c r="AB52" s="71"/>
      <c r="AC52" s="71"/>
      <c r="AD52" s="71"/>
      <c r="AE52" s="71"/>
    </row>
    <row r="53" spans="1:31" ht="17.25" customHeight="1">
      <c r="A53" s="15"/>
      <c r="B53" s="55" t="s">
        <v>78</v>
      </c>
      <c r="C53" s="55"/>
      <c r="D53" s="55"/>
      <c r="E53" s="55"/>
      <c r="F53" s="55"/>
      <c r="G53" s="55"/>
      <c r="H53" s="55"/>
      <c r="I53" s="55"/>
      <c r="J53" s="55"/>
      <c r="K53" s="55"/>
      <c r="L53" s="55"/>
      <c r="M53" s="55"/>
      <c r="N53" s="41"/>
      <c r="O53" s="41"/>
      <c r="P53" s="41"/>
      <c r="Q53" s="15"/>
      <c r="R53" s="55"/>
      <c r="S53" s="55"/>
      <c r="T53" s="55"/>
      <c r="U53" s="71"/>
      <c r="V53" s="71"/>
      <c r="W53" s="71"/>
      <c r="X53" s="71"/>
      <c r="Y53" s="71"/>
      <c r="Z53" s="71"/>
      <c r="AA53" s="71"/>
      <c r="AB53" s="71"/>
      <c r="AC53" s="71"/>
      <c r="AD53" s="71"/>
      <c r="AE53" s="71"/>
    </row>
    <row r="54" spans="1:31" ht="12" customHeight="1">
      <c r="A54" s="55"/>
      <c r="B54" s="55" t="s">
        <v>79</v>
      </c>
      <c r="C54" s="55"/>
      <c r="D54" s="55"/>
      <c r="E54" s="55"/>
      <c r="F54" s="55"/>
      <c r="G54" s="55"/>
      <c r="H54" s="55"/>
      <c r="I54" s="55"/>
      <c r="J54" s="55"/>
      <c r="K54" s="55"/>
      <c r="L54" s="55"/>
      <c r="M54" s="55"/>
      <c r="N54" s="41"/>
      <c r="O54" s="41"/>
      <c r="P54" s="41"/>
      <c r="Q54" s="121"/>
      <c r="R54" s="55"/>
      <c r="S54" s="55"/>
      <c r="T54" s="55"/>
      <c r="U54" s="71"/>
      <c r="V54" s="71"/>
      <c r="W54" s="71"/>
      <c r="X54" s="71"/>
      <c r="Y54" s="71"/>
      <c r="Z54" s="71"/>
      <c r="AA54" s="71"/>
      <c r="AB54" s="71"/>
      <c r="AC54" s="71"/>
      <c r="AD54" s="71"/>
      <c r="AE54" s="71"/>
    </row>
    <row r="55" spans="1:31" ht="21.75" customHeight="1">
      <c r="A55" s="55"/>
      <c r="B55" s="57"/>
      <c r="C55" s="57"/>
      <c r="D55" s="57"/>
      <c r="E55" s="57"/>
      <c r="F55" s="57"/>
      <c r="G55" s="57"/>
      <c r="H55" s="55"/>
      <c r="I55" s="57"/>
      <c r="J55" s="57"/>
      <c r="K55" s="57"/>
      <c r="L55" s="57"/>
      <c r="M55" s="57"/>
      <c r="N55" s="42"/>
      <c r="O55" s="42"/>
      <c r="P55" s="42"/>
      <c r="Q55" s="41"/>
      <c r="R55" s="55"/>
      <c r="S55" s="55"/>
      <c r="T55" s="55"/>
      <c r="U55" s="71"/>
      <c r="V55" s="71"/>
      <c r="W55" s="71"/>
      <c r="X55" s="71"/>
      <c r="Y55" s="71"/>
      <c r="Z55" s="71"/>
      <c r="AA55" s="71"/>
      <c r="AB55" s="71"/>
      <c r="AC55" s="71"/>
      <c r="AD55" s="71"/>
      <c r="AE55" s="71"/>
    </row>
    <row r="56" spans="1:31" ht="12" customHeight="1">
      <c r="A56" s="55"/>
      <c r="B56" s="58" t="s">
        <v>80</v>
      </c>
      <c r="C56" s="58"/>
      <c r="D56" s="58"/>
      <c r="E56" s="58"/>
      <c r="F56" s="58"/>
      <c r="G56" s="58"/>
      <c r="H56" s="55"/>
      <c r="I56" s="58" t="s">
        <v>81</v>
      </c>
      <c r="J56" s="58"/>
      <c r="K56" s="58"/>
      <c r="L56" s="58"/>
      <c r="M56" s="58"/>
      <c r="N56" s="42"/>
      <c r="O56" s="42"/>
      <c r="P56" s="42"/>
      <c r="Q56" s="41"/>
      <c r="R56" s="55"/>
      <c r="S56" s="55"/>
      <c r="T56" s="55"/>
      <c r="U56" s="71"/>
      <c r="V56" s="71"/>
      <c r="W56" s="71"/>
      <c r="X56" s="71"/>
      <c r="Y56" s="71"/>
      <c r="Z56" s="71"/>
      <c r="AA56" s="71"/>
      <c r="AB56" s="71"/>
      <c r="AC56" s="71"/>
      <c r="AD56" s="71"/>
      <c r="AE56" s="71"/>
    </row>
    <row r="57" spans="1:31" ht="19.5" customHeight="1">
      <c r="A57" s="61" t="s">
        <v>82</v>
      </c>
      <c r="B57" s="55"/>
      <c r="C57" s="55"/>
      <c r="D57" s="55"/>
      <c r="E57" s="55"/>
      <c r="F57" s="55"/>
      <c r="G57" s="55"/>
      <c r="H57" s="55"/>
      <c r="I57" s="55"/>
      <c r="J57" s="55"/>
      <c r="K57" s="55"/>
      <c r="L57" s="55"/>
      <c r="M57" s="55"/>
      <c r="N57" s="42"/>
      <c r="O57" s="42"/>
      <c r="P57" s="42"/>
      <c r="Q57" s="41"/>
      <c r="R57" s="55"/>
      <c r="S57" s="55"/>
      <c r="T57" s="55"/>
      <c r="U57" s="71"/>
      <c r="V57" s="71"/>
      <c r="W57" s="71"/>
      <c r="X57" s="71"/>
      <c r="Y57" s="71"/>
      <c r="Z57" s="71"/>
      <c r="AA57" s="71"/>
      <c r="AB57" s="71"/>
      <c r="AC57" s="71"/>
      <c r="AD57" s="71"/>
      <c r="AE57" s="71"/>
    </row>
    <row r="58" spans="1:31" ht="15" customHeight="1">
      <c r="A58" s="122" t="s">
        <v>83</v>
      </c>
      <c r="B58" s="9"/>
      <c r="C58" s="9"/>
      <c r="D58" s="9"/>
      <c r="E58" s="9"/>
      <c r="F58" s="9"/>
      <c r="G58" s="9"/>
      <c r="H58" s="9"/>
      <c r="I58" s="9"/>
      <c r="J58" s="42"/>
      <c r="K58" s="9"/>
      <c r="L58" s="9"/>
      <c r="M58" s="123" t="s">
        <v>25</v>
      </c>
      <c r="N58" s="42"/>
      <c r="O58" s="42"/>
      <c r="P58" s="42"/>
      <c r="Q58" s="36"/>
      <c r="R58" s="55"/>
      <c r="S58" s="55"/>
      <c r="T58" s="55"/>
      <c r="U58" s="71"/>
      <c r="V58" s="71"/>
      <c r="W58" s="71"/>
      <c r="X58" s="71"/>
      <c r="Y58" s="71"/>
      <c r="Z58" s="71"/>
      <c r="AA58" s="71"/>
      <c r="AB58" s="71"/>
      <c r="AC58" s="71"/>
      <c r="AD58" s="71"/>
      <c r="AE58" s="71"/>
    </row>
    <row r="59" spans="1:31" ht="12.75">
      <c r="A59" s="9" t="s">
        <v>84</v>
      </c>
      <c r="B59" s="9"/>
      <c r="C59" s="9"/>
      <c r="D59" s="9"/>
      <c r="E59" s="9"/>
      <c r="F59" s="9"/>
      <c r="G59" s="9"/>
      <c r="H59" s="9"/>
      <c r="I59" s="9"/>
      <c r="J59" s="9"/>
      <c r="K59" s="64" t="str">
        <f>("(")&amp;($L$13)&amp;(" ")&amp;($L$14)&amp;(")")</f>
        <v>(  )</v>
      </c>
      <c r="L59" s="64"/>
      <c r="M59" s="43">
        <f ca="1">NOW()</f>
        <v>40660.63799849537</v>
      </c>
      <c r="N59" s="43"/>
      <c r="O59" s="43"/>
      <c r="P59" s="43"/>
      <c r="Q59" s="42"/>
      <c r="R59" s="55"/>
      <c r="S59" s="55"/>
      <c r="T59" s="55"/>
      <c r="U59" s="71"/>
      <c r="V59" s="71"/>
      <c r="W59" s="71"/>
      <c r="X59" s="71"/>
      <c r="Y59" s="71"/>
      <c r="Z59" s="71"/>
      <c r="AA59" s="71"/>
      <c r="AB59" s="71"/>
      <c r="AC59" s="71"/>
      <c r="AD59" s="71"/>
      <c r="AE59" s="71"/>
    </row>
    <row r="60" spans="8:31" ht="12.75">
      <c r="H60" s="7"/>
      <c r="N60" s="71"/>
      <c r="O60" s="71"/>
      <c r="P60" s="71"/>
      <c r="Q60" s="42"/>
      <c r="R60" s="55"/>
      <c r="S60" s="55"/>
      <c r="T60" s="55"/>
      <c r="U60" s="71"/>
      <c r="V60" s="71"/>
      <c r="W60" s="71"/>
      <c r="X60" s="71"/>
      <c r="Y60" s="71"/>
      <c r="Z60" s="71"/>
      <c r="AA60" s="71"/>
      <c r="AB60" s="71"/>
      <c r="AC60" s="71"/>
      <c r="AD60" s="71"/>
      <c r="AE60" s="71"/>
    </row>
    <row r="61" spans="13:31" ht="12.75">
      <c r="M61" s="91"/>
      <c r="N61" s="71"/>
      <c r="O61" s="71"/>
      <c r="P61" s="71"/>
      <c r="Q61" s="42"/>
      <c r="R61" s="55"/>
      <c r="S61" s="55"/>
      <c r="T61" s="55"/>
      <c r="U61" s="71"/>
      <c r="V61" s="71"/>
      <c r="W61" s="71"/>
      <c r="X61" s="71"/>
      <c r="Y61" s="71"/>
      <c r="Z61" s="71"/>
      <c r="AA61" s="71"/>
      <c r="AB61" s="71"/>
      <c r="AC61" s="71"/>
      <c r="AD61" s="71"/>
      <c r="AE61" s="71"/>
    </row>
    <row r="62" spans="14:31" ht="12.75">
      <c r="N62" s="71"/>
      <c r="O62" s="71"/>
      <c r="P62" s="71"/>
      <c r="Q62" s="42"/>
      <c r="R62" s="55"/>
      <c r="S62" s="55"/>
      <c r="T62" s="55"/>
      <c r="U62" s="71"/>
      <c r="V62" s="71"/>
      <c r="W62" s="71"/>
      <c r="X62" s="71"/>
      <c r="Y62" s="71"/>
      <c r="Z62" s="71"/>
      <c r="AA62" s="71"/>
      <c r="AB62" s="71"/>
      <c r="AC62" s="71"/>
      <c r="AD62" s="71"/>
      <c r="AE62" s="71"/>
    </row>
    <row r="63" spans="14:31" ht="12.75">
      <c r="N63" s="71"/>
      <c r="O63" s="71"/>
      <c r="P63" s="71"/>
      <c r="Q63" s="43"/>
      <c r="R63" s="55"/>
      <c r="S63" s="55"/>
      <c r="T63" s="55"/>
      <c r="U63" s="71"/>
      <c r="V63" s="71"/>
      <c r="W63" s="71"/>
      <c r="X63" s="71"/>
      <c r="Y63" s="71"/>
      <c r="Z63" s="71"/>
      <c r="AA63" s="71"/>
      <c r="AB63" s="71"/>
      <c r="AC63" s="71"/>
      <c r="AD63" s="71"/>
      <c r="AE63" s="71"/>
    </row>
    <row r="64" spans="14:31" ht="12.75">
      <c r="N64" s="71"/>
      <c r="O64" s="71"/>
      <c r="P64" s="71"/>
      <c r="Q64" s="71"/>
      <c r="R64" s="55"/>
      <c r="S64" s="55"/>
      <c r="T64" s="55"/>
      <c r="U64" s="71"/>
      <c r="V64" s="71"/>
      <c r="W64" s="71"/>
      <c r="X64" s="71"/>
      <c r="Y64" s="71"/>
      <c r="Z64" s="71"/>
      <c r="AA64" s="71"/>
      <c r="AB64" s="71"/>
      <c r="AC64" s="71"/>
      <c r="AD64" s="71"/>
      <c r="AE64" s="71"/>
    </row>
    <row r="65" spans="14:31" ht="12.75">
      <c r="N65" s="71"/>
      <c r="O65" s="71"/>
      <c r="P65" s="71"/>
      <c r="Q65" s="71"/>
      <c r="R65" s="55"/>
      <c r="S65" s="55"/>
      <c r="T65" s="55"/>
      <c r="U65" s="71"/>
      <c r="V65" s="71"/>
      <c r="W65" s="71"/>
      <c r="X65" s="71"/>
      <c r="Y65" s="71"/>
      <c r="Z65" s="71"/>
      <c r="AA65" s="71"/>
      <c r="AB65" s="71"/>
      <c r="AC65" s="71"/>
      <c r="AD65" s="71"/>
      <c r="AE65" s="71"/>
    </row>
    <row r="66" spans="14:31" ht="12.75">
      <c r="N66" s="71"/>
      <c r="O66" s="71"/>
      <c r="P66" s="71"/>
      <c r="Q66" s="71"/>
      <c r="R66" s="55"/>
      <c r="S66" s="55"/>
      <c r="T66" s="55"/>
      <c r="U66" s="71"/>
      <c r="V66" s="71"/>
      <c r="W66" s="71"/>
      <c r="X66" s="71"/>
      <c r="Y66" s="71"/>
      <c r="Z66" s="71"/>
      <c r="AA66" s="71"/>
      <c r="AB66" s="71"/>
      <c r="AC66" s="71"/>
      <c r="AD66" s="71"/>
      <c r="AE66" s="71"/>
    </row>
    <row r="67" spans="14:31" ht="12.75">
      <c r="N67" s="71"/>
      <c r="O67" s="71"/>
      <c r="P67" s="71"/>
      <c r="Q67" s="71"/>
      <c r="R67" s="55"/>
      <c r="S67" s="55"/>
      <c r="T67" s="55"/>
      <c r="U67" s="71"/>
      <c r="V67" s="71"/>
      <c r="W67" s="71"/>
      <c r="X67" s="71"/>
      <c r="Y67" s="71"/>
      <c r="Z67" s="71"/>
      <c r="AA67" s="71"/>
      <c r="AB67" s="71"/>
      <c r="AC67" s="71"/>
      <c r="AD67" s="71"/>
      <c r="AE67" s="71"/>
    </row>
    <row r="68" spans="14:31" ht="12.75">
      <c r="N68" s="71"/>
      <c r="O68" s="71"/>
      <c r="P68" s="71"/>
      <c r="Q68" s="71"/>
      <c r="R68" s="55"/>
      <c r="S68" s="55"/>
      <c r="T68" s="55"/>
      <c r="U68" s="71"/>
      <c r="V68" s="71"/>
      <c r="W68" s="71"/>
      <c r="X68" s="71"/>
      <c r="Y68" s="71"/>
      <c r="Z68" s="71"/>
      <c r="AA68" s="71"/>
      <c r="AB68" s="71"/>
      <c r="AC68" s="71"/>
      <c r="AD68" s="71"/>
      <c r="AE68" s="71"/>
    </row>
    <row r="69" spans="14:31" ht="12.75">
      <c r="N69" s="71"/>
      <c r="O69" s="71"/>
      <c r="P69" s="71"/>
      <c r="Q69" s="71"/>
      <c r="R69" s="55"/>
      <c r="S69" s="55"/>
      <c r="T69" s="55"/>
      <c r="U69" s="71"/>
      <c r="V69" s="71"/>
      <c r="W69" s="71"/>
      <c r="X69" s="71"/>
      <c r="Y69" s="71"/>
      <c r="Z69" s="71"/>
      <c r="AA69" s="71"/>
      <c r="AB69" s="71"/>
      <c r="AC69" s="71"/>
      <c r="AD69" s="71"/>
      <c r="AE69" s="71"/>
    </row>
    <row r="70" spans="14:31" ht="12.75">
      <c r="N70" s="71"/>
      <c r="O70" s="71"/>
      <c r="P70" s="71"/>
      <c r="Q70" s="71"/>
      <c r="R70" s="55"/>
      <c r="S70" s="55"/>
      <c r="T70" s="55"/>
      <c r="U70" s="71"/>
      <c r="V70" s="71"/>
      <c r="W70" s="71"/>
      <c r="X70" s="71"/>
      <c r="Y70" s="71"/>
      <c r="Z70" s="71"/>
      <c r="AA70" s="71"/>
      <c r="AB70" s="71"/>
      <c r="AC70" s="71"/>
      <c r="AD70" s="71"/>
      <c r="AE70" s="71"/>
    </row>
    <row r="71" spans="14:31" ht="12.75">
      <c r="N71" s="71"/>
      <c r="O71" s="71"/>
      <c r="P71" s="71"/>
      <c r="Q71" s="71"/>
      <c r="R71" s="55"/>
      <c r="S71" s="55"/>
      <c r="T71" s="55"/>
      <c r="U71" s="71"/>
      <c r="V71" s="71"/>
      <c r="W71" s="71"/>
      <c r="X71" s="71"/>
      <c r="Y71" s="71"/>
      <c r="Z71" s="71"/>
      <c r="AA71" s="71"/>
      <c r="AB71" s="71"/>
      <c r="AC71" s="71"/>
      <c r="AD71" s="71"/>
      <c r="AE71" s="71"/>
    </row>
    <row r="72" spans="14:31" ht="12.75">
      <c r="N72" s="71"/>
      <c r="O72" s="71"/>
      <c r="P72" s="71"/>
      <c r="Q72" s="71"/>
      <c r="R72" s="55"/>
      <c r="S72" s="55"/>
      <c r="T72" s="55"/>
      <c r="U72" s="71"/>
      <c r="V72" s="71"/>
      <c r="W72" s="71"/>
      <c r="X72" s="71"/>
      <c r="Y72" s="71"/>
      <c r="Z72" s="71"/>
      <c r="AA72" s="71"/>
      <c r="AB72" s="71"/>
      <c r="AC72" s="71"/>
      <c r="AD72" s="71"/>
      <c r="AE72" s="71"/>
    </row>
    <row r="73" spans="14:31" ht="12.75">
      <c r="N73" s="71"/>
      <c r="O73" s="71"/>
      <c r="P73" s="71"/>
      <c r="Q73" s="71"/>
      <c r="R73" s="55"/>
      <c r="S73" s="55"/>
      <c r="T73" s="55"/>
      <c r="U73" s="71"/>
      <c r="V73" s="71"/>
      <c r="W73" s="71"/>
      <c r="X73" s="71"/>
      <c r="Y73" s="71"/>
      <c r="Z73" s="71"/>
      <c r="AA73" s="71"/>
      <c r="AB73" s="71"/>
      <c r="AC73" s="71"/>
      <c r="AD73" s="71"/>
      <c r="AE73" s="71"/>
    </row>
    <row r="74" spans="14:31" ht="12.75">
      <c r="N74" s="71"/>
      <c r="O74" s="71"/>
      <c r="P74" s="71"/>
      <c r="Q74" s="71"/>
      <c r="R74" s="55"/>
      <c r="S74" s="55"/>
      <c r="T74" s="55"/>
      <c r="U74" s="71"/>
      <c r="V74" s="71"/>
      <c r="W74" s="71"/>
      <c r="X74" s="71"/>
      <c r="Y74" s="71"/>
      <c r="Z74" s="71"/>
      <c r="AA74" s="71"/>
      <c r="AB74" s="71"/>
      <c r="AC74" s="71"/>
      <c r="AD74" s="71"/>
      <c r="AE74" s="71"/>
    </row>
    <row r="75" spans="14:31" ht="12.75">
      <c r="N75" s="71"/>
      <c r="O75" s="71"/>
      <c r="P75" s="71"/>
      <c r="Q75" s="71"/>
      <c r="R75" s="55"/>
      <c r="S75" s="55"/>
      <c r="T75" s="55"/>
      <c r="U75" s="71"/>
      <c r="V75" s="71"/>
      <c r="W75" s="71"/>
      <c r="X75" s="71"/>
      <c r="Y75" s="71"/>
      <c r="Z75" s="71"/>
      <c r="AA75" s="71"/>
      <c r="AB75" s="71"/>
      <c r="AC75" s="71"/>
      <c r="AD75" s="71"/>
      <c r="AE75" s="71"/>
    </row>
    <row r="76" spans="14:31" ht="12.75">
      <c r="N76" s="71"/>
      <c r="O76" s="71"/>
      <c r="P76" s="71"/>
      <c r="Q76" s="71"/>
      <c r="R76" s="55"/>
      <c r="S76" s="55"/>
      <c r="T76" s="55"/>
      <c r="U76" s="71"/>
      <c r="V76" s="71"/>
      <c r="W76" s="71"/>
      <c r="X76" s="71"/>
      <c r="Y76" s="71"/>
      <c r="Z76" s="71"/>
      <c r="AA76" s="71"/>
      <c r="AB76" s="71"/>
      <c r="AC76" s="71"/>
      <c r="AD76" s="71"/>
      <c r="AE76" s="71"/>
    </row>
    <row r="77" spans="14:31" ht="12.75">
      <c r="N77" s="71"/>
      <c r="O77" s="71"/>
      <c r="P77" s="71"/>
      <c r="Q77" s="71"/>
      <c r="R77" s="55"/>
      <c r="S77" s="55"/>
      <c r="T77" s="55"/>
      <c r="U77" s="71"/>
      <c r="V77" s="71"/>
      <c r="W77" s="71"/>
      <c r="X77" s="71"/>
      <c r="Y77" s="71"/>
      <c r="Z77" s="71"/>
      <c r="AA77" s="71"/>
      <c r="AB77" s="71"/>
      <c r="AC77" s="71"/>
      <c r="AD77" s="71"/>
      <c r="AE77" s="71"/>
    </row>
    <row r="78" spans="14:31" ht="12.75">
      <c r="N78" s="71"/>
      <c r="O78" s="71"/>
      <c r="P78" s="71"/>
      <c r="Q78" s="71"/>
      <c r="R78" s="55"/>
      <c r="S78" s="55"/>
      <c r="T78" s="55"/>
      <c r="U78" s="71"/>
      <c r="V78" s="71"/>
      <c r="W78" s="71"/>
      <c r="X78" s="71"/>
      <c r="Y78" s="71"/>
      <c r="Z78" s="71"/>
      <c r="AA78" s="71"/>
      <c r="AB78" s="71"/>
      <c r="AC78" s="71"/>
      <c r="AD78" s="71"/>
      <c r="AE78" s="71"/>
    </row>
    <row r="79" spans="14:31" ht="12.75">
      <c r="N79" s="71"/>
      <c r="O79" s="71"/>
      <c r="P79" s="71"/>
      <c r="Q79" s="71"/>
      <c r="R79" s="55"/>
      <c r="S79" s="55"/>
      <c r="T79" s="55"/>
      <c r="U79" s="71"/>
      <c r="V79" s="71"/>
      <c r="W79" s="71"/>
      <c r="X79" s="71"/>
      <c r="Y79" s="71"/>
      <c r="Z79" s="71"/>
      <c r="AA79" s="71"/>
      <c r="AB79" s="71"/>
      <c r="AC79" s="71"/>
      <c r="AD79" s="71"/>
      <c r="AE79" s="71"/>
    </row>
    <row r="80" spans="14:31" ht="12.75">
      <c r="N80" s="71"/>
      <c r="O80" s="71"/>
      <c r="P80" s="71"/>
      <c r="Q80" s="71"/>
      <c r="R80" s="55"/>
      <c r="S80" s="55"/>
      <c r="T80" s="55"/>
      <c r="U80" s="71"/>
      <c r="V80" s="71"/>
      <c r="W80" s="71"/>
      <c r="X80" s="71"/>
      <c r="Y80" s="71"/>
      <c r="Z80" s="71"/>
      <c r="AA80" s="71"/>
      <c r="AB80" s="71"/>
      <c r="AC80" s="71"/>
      <c r="AD80" s="71"/>
      <c r="AE80" s="71"/>
    </row>
    <row r="81" spans="14:31" ht="12.75">
      <c r="N81" s="71"/>
      <c r="O81" s="71"/>
      <c r="P81" s="71"/>
      <c r="Q81" s="71"/>
      <c r="R81" s="55"/>
      <c r="S81" s="55"/>
      <c r="T81" s="55"/>
      <c r="U81" s="71"/>
      <c r="V81" s="71"/>
      <c r="W81" s="71"/>
      <c r="X81" s="71"/>
      <c r="Y81" s="71"/>
      <c r="Z81" s="71"/>
      <c r="AA81" s="71"/>
      <c r="AB81" s="71"/>
      <c r="AC81" s="71"/>
      <c r="AD81" s="71"/>
      <c r="AE81" s="71"/>
    </row>
    <row r="82" spans="14:31" ht="12.75">
      <c r="N82" s="71"/>
      <c r="O82" s="71"/>
      <c r="P82" s="71"/>
      <c r="Q82" s="71"/>
      <c r="R82" s="55"/>
      <c r="S82" s="55"/>
      <c r="T82" s="55"/>
      <c r="U82" s="71"/>
      <c r="V82" s="71"/>
      <c r="W82" s="71"/>
      <c r="X82" s="71"/>
      <c r="Y82" s="71"/>
      <c r="Z82" s="71"/>
      <c r="AA82" s="71"/>
      <c r="AB82" s="71"/>
      <c r="AC82" s="71"/>
      <c r="AD82" s="71"/>
      <c r="AE82" s="71"/>
    </row>
    <row r="83" spans="14:31" ht="12.75">
      <c r="N83" s="71"/>
      <c r="O83" s="71"/>
      <c r="P83" s="71"/>
      <c r="Q83" s="71"/>
      <c r="R83" s="55"/>
      <c r="S83" s="55"/>
      <c r="T83" s="55"/>
      <c r="U83" s="71"/>
      <c r="V83" s="71"/>
      <c r="W83" s="71"/>
      <c r="X83" s="71"/>
      <c r="Y83" s="71"/>
      <c r="Z83" s="71"/>
      <c r="AA83" s="71"/>
      <c r="AB83" s="71"/>
      <c r="AC83" s="71"/>
      <c r="AD83" s="71"/>
      <c r="AE83" s="71"/>
    </row>
    <row r="84" spans="14:18" ht="12.75">
      <c r="N84" s="71"/>
      <c r="O84" s="71"/>
      <c r="P84" s="71"/>
      <c r="Q84" s="71"/>
      <c r="R84" s="55"/>
    </row>
    <row r="85" spans="14:18" ht="12.75">
      <c r="N85" s="71"/>
      <c r="O85" s="71"/>
      <c r="P85" s="71"/>
      <c r="Q85" s="71"/>
      <c r="R85" s="55"/>
    </row>
    <row r="86" spans="14:18" ht="12.75">
      <c r="N86" s="71"/>
      <c r="O86" s="71"/>
      <c r="P86" s="71"/>
      <c r="Q86" s="71"/>
      <c r="R86" s="55"/>
    </row>
    <row r="87" spans="14:18" ht="12.75">
      <c r="N87" s="71"/>
      <c r="O87" s="71"/>
      <c r="P87" s="71"/>
      <c r="Q87" s="71"/>
      <c r="R87" s="55"/>
    </row>
    <row r="88" spans="14:18" ht="12.75">
      <c r="N88" s="71"/>
      <c r="O88" s="71"/>
      <c r="P88" s="71"/>
      <c r="Q88" s="71"/>
      <c r="R88" s="55"/>
    </row>
    <row r="89" spans="14:18" ht="12.75">
      <c r="N89" s="71"/>
      <c r="O89" s="71"/>
      <c r="P89" s="71"/>
      <c r="Q89" s="71"/>
      <c r="R89" s="55"/>
    </row>
    <row r="90" spans="14:18" ht="12.75">
      <c r="N90" s="71"/>
      <c r="O90" s="71"/>
      <c r="P90" s="71"/>
      <c r="Q90" s="71"/>
      <c r="R90" s="55"/>
    </row>
    <row r="91" spans="14:18" ht="12.75">
      <c r="N91" s="71"/>
      <c r="O91" s="71"/>
      <c r="P91" s="71"/>
      <c r="Q91" s="71"/>
      <c r="R91" s="55"/>
    </row>
    <row r="92" spans="14:18" ht="12.75">
      <c r="N92" s="71"/>
      <c r="O92" s="71"/>
      <c r="P92" s="71"/>
      <c r="Q92" s="71"/>
      <c r="R92" s="55"/>
    </row>
    <row r="93" spans="14:18" ht="12.75">
      <c r="N93" s="71"/>
      <c r="O93" s="71"/>
      <c r="P93" s="71"/>
      <c r="Q93" s="71"/>
      <c r="R93" s="55"/>
    </row>
    <row r="94" spans="14:23" ht="12.75">
      <c r="N94" s="71"/>
      <c r="O94" s="71"/>
      <c r="P94" s="71"/>
      <c r="Q94" s="71"/>
      <c r="R94" s="55"/>
      <c r="W94" s="7"/>
    </row>
    <row r="95" spans="14:23" ht="12.75">
      <c r="N95" s="71"/>
      <c r="O95" s="71"/>
      <c r="P95" s="71"/>
      <c r="Q95" s="71"/>
      <c r="R95" s="55"/>
      <c r="W95" s="7"/>
    </row>
    <row r="96" spans="14:23" ht="12.75">
      <c r="N96" s="71"/>
      <c r="O96" s="71"/>
      <c r="P96" s="71"/>
      <c r="Q96" s="71"/>
      <c r="R96" s="55"/>
      <c r="W96" s="7"/>
    </row>
    <row r="97" spans="14:23" ht="12.75">
      <c r="N97" s="71"/>
      <c r="O97" s="71"/>
      <c r="P97" s="71"/>
      <c r="Q97" s="71"/>
      <c r="R97" s="55"/>
      <c r="W97" s="7" t="str">
        <f>IF(W99=1," ",W101)</f>
        <v> </v>
      </c>
    </row>
    <row r="98" spans="14:23" ht="12.75">
      <c r="N98" s="71"/>
      <c r="O98" s="71"/>
      <c r="P98" s="71"/>
      <c r="Q98" s="71"/>
      <c r="R98" s="55"/>
      <c r="W98" s="7"/>
    </row>
    <row r="99" spans="18:27" ht="15">
      <c r="R99" s="48"/>
      <c r="W99" s="7">
        <v>1</v>
      </c>
      <c r="X99" s="7">
        <v>1</v>
      </c>
      <c r="Y99" s="7" t="s">
        <v>85</v>
      </c>
      <c r="Z99" s="7">
        <v>1</v>
      </c>
      <c r="AA99" s="7"/>
    </row>
    <row r="100" spans="18:27" ht="15">
      <c r="R100" s="48"/>
      <c r="S100">
        <v>1</v>
      </c>
      <c r="T100" t="s">
        <v>86</v>
      </c>
      <c r="W100" s="7">
        <f>LOOKUP($W$99,$Z$99:$AA$154)</f>
        <v>0</v>
      </c>
      <c r="X100" s="7">
        <v>2</v>
      </c>
      <c r="Y100" s="3" t="s">
        <v>87</v>
      </c>
      <c r="Z100" s="7">
        <v>2</v>
      </c>
      <c r="AA100" s="3" t="s">
        <v>88</v>
      </c>
    </row>
    <row r="101" spans="18:27" ht="15">
      <c r="R101" s="48"/>
      <c r="S101">
        <v>2</v>
      </c>
      <c r="T101" t="s">
        <v>89</v>
      </c>
      <c r="W101" s="7" t="str">
        <f>LOOKUP($W$99,$X$99:$Y$154)</f>
        <v>SELECT</v>
      </c>
      <c r="X101" s="7">
        <v>3</v>
      </c>
      <c r="Y101" s="3" t="s">
        <v>90</v>
      </c>
      <c r="Z101" s="7">
        <v>3</v>
      </c>
      <c r="AA101" s="3" t="s">
        <v>91</v>
      </c>
    </row>
    <row r="102" spans="18:27" ht="15">
      <c r="R102" s="48"/>
      <c r="S102">
        <v>3</v>
      </c>
      <c r="T102" t="s">
        <v>275</v>
      </c>
      <c r="W102" s="7" t="str">
        <f>IF(W100=0," ",W100)</f>
        <v> </v>
      </c>
      <c r="X102" s="7">
        <v>4</v>
      </c>
      <c r="Y102" s="3" t="s">
        <v>93</v>
      </c>
      <c r="Z102" s="7">
        <v>4</v>
      </c>
      <c r="AA102" s="3" t="s">
        <v>94</v>
      </c>
    </row>
    <row r="103" spans="18:27" ht="15">
      <c r="R103" s="48"/>
      <c r="S103">
        <v>4</v>
      </c>
      <c r="T103" t="s">
        <v>92</v>
      </c>
      <c r="W103" s="7"/>
      <c r="X103" s="7">
        <v>5</v>
      </c>
      <c r="Y103" s="3" t="s">
        <v>96</v>
      </c>
      <c r="Z103" s="7">
        <v>5</v>
      </c>
      <c r="AA103" s="3" t="s">
        <v>97</v>
      </c>
    </row>
    <row r="104" spans="18:27" ht="15">
      <c r="R104" s="48"/>
      <c r="S104">
        <v>5</v>
      </c>
      <c r="T104" t="s">
        <v>95</v>
      </c>
      <c r="W104" s="7">
        <v>1</v>
      </c>
      <c r="X104" s="7">
        <v>6</v>
      </c>
      <c r="Y104" s="3" t="s">
        <v>99</v>
      </c>
      <c r="Z104" s="7">
        <v>6</v>
      </c>
      <c r="AA104" s="3" t="s">
        <v>100</v>
      </c>
    </row>
    <row r="105" spans="18:27" ht="15">
      <c r="R105" s="48"/>
      <c r="S105">
        <v>6</v>
      </c>
      <c r="T105" t="s">
        <v>98</v>
      </c>
      <c r="W105" s="7" t="str">
        <f>LOOKUP($W$104,$X$99:$Y$154)</f>
        <v>SELECT</v>
      </c>
      <c r="X105" s="7">
        <v>7</v>
      </c>
      <c r="Y105" s="3" t="s">
        <v>102</v>
      </c>
      <c r="Z105" s="7">
        <v>7</v>
      </c>
      <c r="AA105" s="3" t="s">
        <v>103</v>
      </c>
    </row>
    <row r="106" spans="18:27" ht="15">
      <c r="R106" s="48">
        <v>1</v>
      </c>
      <c r="S106">
        <v>7</v>
      </c>
      <c r="T106" t="s">
        <v>101</v>
      </c>
      <c r="W106" s="7">
        <f>IF(W104=1,1,0)</f>
        <v>1</v>
      </c>
      <c r="X106" s="7">
        <v>8</v>
      </c>
      <c r="Y106" s="3" t="s">
        <v>105</v>
      </c>
      <c r="Z106" s="7">
        <v>8</v>
      </c>
      <c r="AA106" s="3" t="s">
        <v>106</v>
      </c>
    </row>
    <row r="107" spans="18:27" ht="15">
      <c r="R107" s="48"/>
      <c r="S107">
        <v>8</v>
      </c>
      <c r="T107" t="s">
        <v>104</v>
      </c>
      <c r="W107" s="7">
        <v>1</v>
      </c>
      <c r="X107" s="7">
        <v>9</v>
      </c>
      <c r="Y107" s="3" t="s">
        <v>108</v>
      </c>
      <c r="Z107" s="7">
        <v>9</v>
      </c>
      <c r="AA107" s="3" t="s">
        <v>109</v>
      </c>
    </row>
    <row r="108" spans="18:27" ht="15">
      <c r="R108" s="48"/>
      <c r="S108">
        <v>9</v>
      </c>
      <c r="T108" t="s">
        <v>107</v>
      </c>
      <c r="W108" s="7" t="str">
        <f>LOOKUP($W$107,$X$99:$Y$154)</f>
        <v>SELECT</v>
      </c>
      <c r="X108" s="7">
        <v>10</v>
      </c>
      <c r="Y108" s="3" t="s">
        <v>110</v>
      </c>
      <c r="Z108" s="7">
        <v>10</v>
      </c>
      <c r="AA108" s="3" t="s">
        <v>111</v>
      </c>
    </row>
    <row r="109" spans="18:27" ht="15">
      <c r="R109" s="47"/>
      <c r="S109">
        <v>10</v>
      </c>
      <c r="T109" t="s">
        <v>112</v>
      </c>
      <c r="W109" s="7">
        <f>IF(W107=1,1,0)</f>
        <v>1</v>
      </c>
      <c r="X109" s="7">
        <v>11</v>
      </c>
      <c r="Y109" s="3" t="s">
        <v>113</v>
      </c>
      <c r="Z109" s="7">
        <v>11</v>
      </c>
      <c r="AA109" s="3" t="s">
        <v>114</v>
      </c>
    </row>
    <row r="110" spans="18:27" ht="15">
      <c r="R110" s="47"/>
      <c r="S110">
        <v>11</v>
      </c>
      <c r="T110" t="s">
        <v>115</v>
      </c>
      <c r="W110" s="7"/>
      <c r="X110" s="7">
        <v>12</v>
      </c>
      <c r="Y110" s="3" t="s">
        <v>116</v>
      </c>
      <c r="Z110" s="7">
        <v>12</v>
      </c>
      <c r="AA110" s="3" t="s">
        <v>117</v>
      </c>
    </row>
    <row r="111" spans="18:27" ht="15">
      <c r="R111" s="47"/>
      <c r="S111">
        <v>12</v>
      </c>
      <c r="T111" t="s">
        <v>118</v>
      </c>
      <c r="W111" s="7"/>
      <c r="X111" s="7">
        <v>13</v>
      </c>
      <c r="Y111" s="3" t="s">
        <v>119</v>
      </c>
      <c r="Z111" s="7">
        <v>13</v>
      </c>
      <c r="AA111" s="3" t="s">
        <v>120</v>
      </c>
    </row>
    <row r="112" spans="18:27" ht="15">
      <c r="R112" s="47"/>
      <c r="S112">
        <v>13</v>
      </c>
      <c r="T112" t="s">
        <v>121</v>
      </c>
      <c r="X112" s="7">
        <v>14</v>
      </c>
      <c r="Y112" s="3" t="s">
        <v>122</v>
      </c>
      <c r="Z112" s="7">
        <v>14</v>
      </c>
      <c r="AA112" s="3" t="s">
        <v>123</v>
      </c>
    </row>
    <row r="113" spans="18:27" ht="15">
      <c r="R113" s="47"/>
      <c r="S113">
        <v>14</v>
      </c>
      <c r="T113" t="s">
        <v>124</v>
      </c>
      <c r="X113" s="7">
        <v>15</v>
      </c>
      <c r="Y113" s="3" t="s">
        <v>125</v>
      </c>
      <c r="Z113" s="7">
        <v>15</v>
      </c>
      <c r="AA113" s="3" t="s">
        <v>126</v>
      </c>
    </row>
    <row r="114" spans="18:27" ht="15">
      <c r="R114" s="47"/>
      <c r="S114">
        <v>15</v>
      </c>
      <c r="T114" t="s">
        <v>127</v>
      </c>
      <c r="X114" s="7">
        <v>16</v>
      </c>
      <c r="Y114" s="3" t="s">
        <v>128</v>
      </c>
      <c r="Z114" s="7">
        <v>16</v>
      </c>
      <c r="AA114" s="3" t="s">
        <v>129</v>
      </c>
    </row>
    <row r="115" spans="18:27" ht="15">
      <c r="R115" s="47"/>
      <c r="S115">
        <v>16</v>
      </c>
      <c r="T115" t="s">
        <v>130</v>
      </c>
      <c r="X115" s="7">
        <v>17</v>
      </c>
      <c r="Y115" s="3" t="s">
        <v>131</v>
      </c>
      <c r="Z115" s="7">
        <v>17</v>
      </c>
      <c r="AA115" s="3" t="s">
        <v>132</v>
      </c>
    </row>
    <row r="116" spans="18:27" ht="15">
      <c r="R116" s="47"/>
      <c r="S116">
        <v>17</v>
      </c>
      <c r="T116" t="s">
        <v>133</v>
      </c>
      <c r="X116" s="7">
        <v>18</v>
      </c>
      <c r="Y116" s="3" t="s">
        <v>134</v>
      </c>
      <c r="Z116" s="7">
        <v>18</v>
      </c>
      <c r="AA116" s="3" t="s">
        <v>135</v>
      </c>
    </row>
    <row r="117" spans="18:27" ht="15">
      <c r="R117" s="47"/>
      <c r="S117">
        <v>18</v>
      </c>
      <c r="T117" t="s">
        <v>136</v>
      </c>
      <c r="X117" s="7">
        <v>19</v>
      </c>
      <c r="Y117" s="3" t="s">
        <v>137</v>
      </c>
      <c r="Z117" s="7">
        <v>19</v>
      </c>
      <c r="AA117" s="3" t="s">
        <v>138</v>
      </c>
    </row>
    <row r="118" spans="18:27" ht="15">
      <c r="R118" s="47"/>
      <c r="S118">
        <v>19</v>
      </c>
      <c r="T118" t="s">
        <v>139</v>
      </c>
      <c r="X118" s="7">
        <v>20</v>
      </c>
      <c r="Y118" s="3" t="s">
        <v>140</v>
      </c>
      <c r="Z118" s="7">
        <v>20</v>
      </c>
      <c r="AA118" s="3" t="s">
        <v>141</v>
      </c>
    </row>
    <row r="119" spans="18:27" ht="15">
      <c r="R119" s="47"/>
      <c r="S119">
        <v>20</v>
      </c>
      <c r="T119" t="s">
        <v>142</v>
      </c>
      <c r="X119" s="7">
        <v>21</v>
      </c>
      <c r="Y119" s="3" t="s">
        <v>143</v>
      </c>
      <c r="Z119" s="7">
        <v>21</v>
      </c>
      <c r="AA119" s="3" t="s">
        <v>144</v>
      </c>
    </row>
    <row r="120" spans="18:27" ht="15">
      <c r="R120" s="47"/>
      <c r="S120">
        <v>21</v>
      </c>
      <c r="T120" t="s">
        <v>145</v>
      </c>
      <c r="X120" s="7">
        <v>22</v>
      </c>
      <c r="Y120" s="3" t="s">
        <v>146</v>
      </c>
      <c r="Z120" s="7">
        <v>22</v>
      </c>
      <c r="AA120" s="3" t="s">
        <v>147</v>
      </c>
    </row>
    <row r="121" spans="18:27" ht="15">
      <c r="R121" s="47"/>
      <c r="S121" s="3">
        <v>22</v>
      </c>
      <c r="T121" t="s">
        <v>148</v>
      </c>
      <c r="X121" s="7">
        <v>23</v>
      </c>
      <c r="Y121" s="3" t="s">
        <v>149</v>
      </c>
      <c r="Z121" s="7">
        <v>23</v>
      </c>
      <c r="AA121" s="3" t="s">
        <v>150</v>
      </c>
    </row>
    <row r="122" spans="18:27" ht="15">
      <c r="R122" s="47"/>
      <c r="S122" s="3">
        <v>23</v>
      </c>
      <c r="T122" t="s">
        <v>151</v>
      </c>
      <c r="X122" s="7">
        <v>24</v>
      </c>
      <c r="Y122" s="3" t="s">
        <v>152</v>
      </c>
      <c r="Z122" s="7">
        <v>24</v>
      </c>
      <c r="AA122" s="3" t="s">
        <v>153</v>
      </c>
    </row>
    <row r="123" spans="18:27" ht="15">
      <c r="R123" s="47"/>
      <c r="S123" s="3">
        <v>24</v>
      </c>
      <c r="T123" t="s">
        <v>154</v>
      </c>
      <c r="X123" s="7">
        <v>25</v>
      </c>
      <c r="Y123" s="3" t="s">
        <v>155</v>
      </c>
      <c r="Z123" s="7">
        <v>25</v>
      </c>
      <c r="AA123" s="3" t="s">
        <v>156</v>
      </c>
    </row>
    <row r="124" spans="18:27" ht="12.75">
      <c r="R124" s="3"/>
      <c r="S124" s="3">
        <v>25</v>
      </c>
      <c r="T124" t="s">
        <v>157</v>
      </c>
      <c r="X124" s="7">
        <v>26</v>
      </c>
      <c r="Y124" s="3" t="s">
        <v>158</v>
      </c>
      <c r="Z124" s="7">
        <v>26</v>
      </c>
      <c r="AA124" s="3" t="s">
        <v>159</v>
      </c>
    </row>
    <row r="125" spans="18:27" ht="12.75">
      <c r="R125" s="3"/>
      <c r="S125" s="3">
        <v>26</v>
      </c>
      <c r="T125" t="s">
        <v>160</v>
      </c>
      <c r="X125" s="7">
        <v>27</v>
      </c>
      <c r="Y125" s="3" t="s">
        <v>161</v>
      </c>
      <c r="Z125" s="7">
        <v>27</v>
      </c>
      <c r="AA125" s="3" t="s">
        <v>162</v>
      </c>
    </row>
    <row r="126" spans="18:27" ht="12.75">
      <c r="R126" s="3"/>
      <c r="S126" s="3">
        <v>27</v>
      </c>
      <c r="T126" t="s">
        <v>163</v>
      </c>
      <c r="X126" s="7">
        <v>28</v>
      </c>
      <c r="Y126" s="3" t="s">
        <v>164</v>
      </c>
      <c r="Z126" s="7">
        <v>28</v>
      </c>
      <c r="AA126" s="3" t="s">
        <v>165</v>
      </c>
    </row>
    <row r="127" spans="18:27" ht="12.75">
      <c r="R127" s="3"/>
      <c r="S127" s="3">
        <v>28</v>
      </c>
      <c r="T127" t="s">
        <v>166</v>
      </c>
      <c r="X127" s="7">
        <v>29</v>
      </c>
      <c r="Y127" s="3" t="s">
        <v>167</v>
      </c>
      <c r="Z127" s="7">
        <v>29</v>
      </c>
      <c r="AA127" s="3" t="s">
        <v>168</v>
      </c>
    </row>
    <row r="128" spans="18:27" ht="12.75">
      <c r="R128" s="3"/>
      <c r="S128" s="3">
        <v>29</v>
      </c>
      <c r="T128" t="s">
        <v>169</v>
      </c>
      <c r="X128" s="7">
        <v>30</v>
      </c>
      <c r="Y128" s="3" t="s">
        <v>170</v>
      </c>
      <c r="Z128" s="7">
        <v>30</v>
      </c>
      <c r="AA128" s="3" t="s">
        <v>171</v>
      </c>
    </row>
    <row r="129" spans="18:27" ht="12.75">
      <c r="R129" s="3"/>
      <c r="S129" s="3">
        <v>30</v>
      </c>
      <c r="T129" t="s">
        <v>172</v>
      </c>
      <c r="X129" s="7">
        <v>31</v>
      </c>
      <c r="Y129" s="3" t="s">
        <v>173</v>
      </c>
      <c r="Z129" s="7">
        <v>31</v>
      </c>
      <c r="AA129" s="3" t="s">
        <v>174</v>
      </c>
    </row>
    <row r="130" spans="18:27" ht="12.75">
      <c r="R130" s="3"/>
      <c r="S130" s="3">
        <v>31</v>
      </c>
      <c r="T130" t="s">
        <v>175</v>
      </c>
      <c r="X130" s="7">
        <v>32</v>
      </c>
      <c r="Y130" s="3" t="s">
        <v>176</v>
      </c>
      <c r="Z130" s="7">
        <v>32</v>
      </c>
      <c r="AA130" s="3" t="s">
        <v>177</v>
      </c>
    </row>
    <row r="131" spans="18:27" ht="12.75">
      <c r="R131" s="3"/>
      <c r="S131" s="3">
        <v>32</v>
      </c>
      <c r="T131" t="s">
        <v>178</v>
      </c>
      <c r="X131" s="7">
        <v>33</v>
      </c>
      <c r="Y131" s="3" t="s">
        <v>179</v>
      </c>
      <c r="Z131" s="7">
        <v>33</v>
      </c>
      <c r="AA131" s="3" t="s">
        <v>180</v>
      </c>
    </row>
    <row r="132" spans="18:27" ht="12.75">
      <c r="R132" s="3"/>
      <c r="S132" s="3">
        <v>33</v>
      </c>
      <c r="T132" t="s">
        <v>181</v>
      </c>
      <c r="X132" s="7">
        <v>34</v>
      </c>
      <c r="Y132" s="3" t="s">
        <v>182</v>
      </c>
      <c r="Z132" s="7">
        <v>34</v>
      </c>
      <c r="AA132" s="3" t="s">
        <v>183</v>
      </c>
    </row>
    <row r="133" spans="18:27" ht="12.75">
      <c r="R133" s="3"/>
      <c r="S133" s="3">
        <v>34</v>
      </c>
      <c r="T133" t="s">
        <v>184</v>
      </c>
      <c r="X133" s="7">
        <v>35</v>
      </c>
      <c r="Y133" s="3" t="s">
        <v>185</v>
      </c>
      <c r="Z133" s="7">
        <v>35</v>
      </c>
      <c r="AA133" s="3" t="s">
        <v>186</v>
      </c>
    </row>
    <row r="134" spans="18:27" ht="12.75">
      <c r="R134" s="3"/>
      <c r="S134" s="3">
        <v>35</v>
      </c>
      <c r="T134" t="s">
        <v>187</v>
      </c>
      <c r="X134" s="7">
        <v>36</v>
      </c>
      <c r="Y134" s="3" t="s">
        <v>188</v>
      </c>
      <c r="Z134" s="7">
        <v>36</v>
      </c>
      <c r="AA134" s="3" t="s">
        <v>189</v>
      </c>
    </row>
    <row r="135" spans="18:27" ht="12.75">
      <c r="R135" s="3"/>
      <c r="S135" s="3">
        <v>36</v>
      </c>
      <c r="T135" t="s">
        <v>190</v>
      </c>
      <c r="X135" s="7">
        <v>37</v>
      </c>
      <c r="Y135" s="3" t="s">
        <v>191</v>
      </c>
      <c r="Z135" s="7">
        <v>37</v>
      </c>
      <c r="AA135" s="3" t="s">
        <v>192</v>
      </c>
    </row>
    <row r="136" spans="18:27" ht="12.75">
      <c r="R136" s="3"/>
      <c r="S136" s="3">
        <v>37</v>
      </c>
      <c r="T136" t="s">
        <v>193</v>
      </c>
      <c r="X136" s="7">
        <v>38</v>
      </c>
      <c r="Y136" s="3" t="s">
        <v>194</v>
      </c>
      <c r="Z136" s="7">
        <v>38</v>
      </c>
      <c r="AA136" s="3" t="s">
        <v>195</v>
      </c>
    </row>
    <row r="137" spans="18:27" ht="12.75">
      <c r="R137" s="3"/>
      <c r="S137" s="3">
        <v>38</v>
      </c>
      <c r="T137" s="3" t="s">
        <v>380</v>
      </c>
      <c r="X137" s="7">
        <v>39</v>
      </c>
      <c r="Y137" s="3" t="s">
        <v>197</v>
      </c>
      <c r="Z137" s="7">
        <v>39</v>
      </c>
      <c r="AA137" s="3" t="s">
        <v>198</v>
      </c>
    </row>
    <row r="138" spans="18:27" ht="12.75">
      <c r="R138" s="3"/>
      <c r="S138" s="49">
        <v>39</v>
      </c>
      <c r="T138" t="s">
        <v>196</v>
      </c>
      <c r="X138" s="7">
        <v>40</v>
      </c>
      <c r="Y138" s="3" t="s">
        <v>199</v>
      </c>
      <c r="Z138" s="7">
        <v>40</v>
      </c>
      <c r="AA138" s="3" t="s">
        <v>200</v>
      </c>
    </row>
    <row r="139" spans="18:27" ht="12.75">
      <c r="R139" s="3"/>
      <c r="S139" s="49">
        <v>40</v>
      </c>
      <c r="T139" t="s">
        <v>276</v>
      </c>
      <c r="X139" s="7">
        <v>41</v>
      </c>
      <c r="Y139" s="3" t="s">
        <v>201</v>
      </c>
      <c r="Z139" s="7">
        <v>41</v>
      </c>
      <c r="AA139" s="3" t="s">
        <v>202</v>
      </c>
    </row>
    <row r="140" spans="18:27" ht="12.75">
      <c r="R140" s="3"/>
      <c r="S140" s="49">
        <v>41</v>
      </c>
      <c r="X140" s="7">
        <v>42</v>
      </c>
      <c r="Y140" s="3" t="s">
        <v>203</v>
      </c>
      <c r="Z140" s="7">
        <v>42</v>
      </c>
      <c r="AA140" s="3" t="s">
        <v>204</v>
      </c>
    </row>
    <row r="141" spans="17:27" ht="12.75">
      <c r="Q141" s="7"/>
      <c r="R141" s="49"/>
      <c r="S141" s="49">
        <v>42</v>
      </c>
      <c r="T141" s="3"/>
      <c r="X141" s="7">
        <v>43</v>
      </c>
      <c r="Y141" s="3" t="s">
        <v>205</v>
      </c>
      <c r="Z141" s="7">
        <v>43</v>
      </c>
      <c r="AA141" s="3" t="s">
        <v>206</v>
      </c>
    </row>
    <row r="142" spans="17:27" ht="12.75">
      <c r="Q142" s="7"/>
      <c r="R142" s="49"/>
      <c r="S142" s="49">
        <v>43</v>
      </c>
      <c r="T142" s="3"/>
      <c r="X142" s="7">
        <v>44</v>
      </c>
      <c r="Y142" s="3" t="s">
        <v>207</v>
      </c>
      <c r="Z142" s="7">
        <v>44</v>
      </c>
      <c r="AA142" s="3" t="s">
        <v>208</v>
      </c>
    </row>
    <row r="143" spans="17:27" ht="12.75">
      <c r="Q143" s="7"/>
      <c r="R143" s="49"/>
      <c r="S143" s="49"/>
      <c r="T143" s="3"/>
      <c r="X143" s="7">
        <v>45</v>
      </c>
      <c r="Y143" s="3" t="s">
        <v>209</v>
      </c>
      <c r="Z143" s="7">
        <v>45</v>
      </c>
      <c r="AA143" s="3" t="s">
        <v>210</v>
      </c>
    </row>
    <row r="144" spans="17:27" ht="12.75">
      <c r="Q144" s="7"/>
      <c r="R144" s="49"/>
      <c r="S144" s="49"/>
      <c r="T144" s="3"/>
      <c r="X144" s="7">
        <v>46</v>
      </c>
      <c r="Y144" s="3" t="s">
        <v>211</v>
      </c>
      <c r="Z144" s="7">
        <v>46</v>
      </c>
      <c r="AA144" s="3" t="s">
        <v>212</v>
      </c>
    </row>
    <row r="145" spans="17:27" ht="12.75">
      <c r="Q145" s="7">
        <v>1</v>
      </c>
      <c r="R145" s="49">
        <v>1</v>
      </c>
      <c r="S145" s="49" t="s">
        <v>85</v>
      </c>
      <c r="T145" s="3"/>
      <c r="X145" s="7">
        <v>47</v>
      </c>
      <c r="Y145" s="3" t="s">
        <v>213</v>
      </c>
      <c r="Z145" s="7">
        <v>47</v>
      </c>
      <c r="AA145" s="3" t="s">
        <v>214</v>
      </c>
    </row>
    <row r="146" spans="17:27" ht="12.75">
      <c r="Q146" s="7" t="str">
        <f>LOOKUP(Q145,R145:S147)</f>
        <v>SELECT</v>
      </c>
      <c r="R146" s="49">
        <v>2</v>
      </c>
      <c r="S146" s="3" t="s">
        <v>215</v>
      </c>
      <c r="T146" s="3"/>
      <c r="X146" s="7">
        <v>48</v>
      </c>
      <c r="Y146" s="3" t="s">
        <v>216</v>
      </c>
      <c r="Z146" s="7">
        <v>48</v>
      </c>
      <c r="AA146" s="3" t="s">
        <v>217</v>
      </c>
    </row>
    <row r="147" spans="17:27" ht="12.75">
      <c r="Q147" s="7"/>
      <c r="R147" s="49">
        <v>3</v>
      </c>
      <c r="S147" s="3" t="s">
        <v>218</v>
      </c>
      <c r="T147" s="3"/>
      <c r="X147" s="7">
        <v>49</v>
      </c>
      <c r="Y147" s="3" t="s">
        <v>219</v>
      </c>
      <c r="Z147" s="7">
        <v>49</v>
      </c>
      <c r="AA147" s="3" t="s">
        <v>220</v>
      </c>
    </row>
    <row r="148" spans="17:27" ht="12.75">
      <c r="Q148" s="7"/>
      <c r="R148" s="49"/>
      <c r="S148" s="3"/>
      <c r="T148" s="3"/>
      <c r="X148" s="7">
        <v>50</v>
      </c>
      <c r="Y148" s="3" t="s">
        <v>221</v>
      </c>
      <c r="Z148" s="7">
        <v>50</v>
      </c>
      <c r="AA148" s="3" t="s">
        <v>222</v>
      </c>
    </row>
    <row r="149" spans="18:27" ht="12.75">
      <c r="R149" s="3"/>
      <c r="X149" s="7">
        <v>51</v>
      </c>
      <c r="Y149" s="3" t="s">
        <v>223</v>
      </c>
      <c r="Z149" s="7">
        <v>51</v>
      </c>
      <c r="AA149" s="3" t="s">
        <v>224</v>
      </c>
    </row>
    <row r="150" spans="18:27" ht="12.75">
      <c r="R150" s="3"/>
      <c r="X150" s="7">
        <v>52</v>
      </c>
      <c r="Y150" s="3" t="s">
        <v>225</v>
      </c>
      <c r="Z150" s="7">
        <v>52</v>
      </c>
      <c r="AA150" s="3" t="s">
        <v>226</v>
      </c>
    </row>
    <row r="151" spans="18:27" ht="12.75">
      <c r="R151" s="3"/>
      <c r="X151" s="7">
        <v>53</v>
      </c>
      <c r="Y151" s="3" t="s">
        <v>227</v>
      </c>
      <c r="Z151" s="7">
        <v>53</v>
      </c>
      <c r="AA151" s="3" t="s">
        <v>228</v>
      </c>
    </row>
    <row r="152" spans="18:27" ht="12.75">
      <c r="R152" s="3"/>
      <c r="X152" s="7">
        <v>54</v>
      </c>
      <c r="Y152" s="3" t="s">
        <v>229</v>
      </c>
      <c r="Z152" s="7">
        <v>54</v>
      </c>
      <c r="AA152" s="3" t="s">
        <v>230</v>
      </c>
    </row>
    <row r="153" spans="24:27" ht="12.75">
      <c r="X153" s="7">
        <v>55</v>
      </c>
      <c r="Y153" s="3" t="s">
        <v>231</v>
      </c>
      <c r="Z153" s="7">
        <v>55</v>
      </c>
      <c r="AA153" s="3" t="s">
        <v>232</v>
      </c>
    </row>
    <row r="154" spans="24:27" ht="12.75">
      <c r="X154" s="7">
        <v>56</v>
      </c>
      <c r="Y154" s="3" t="s">
        <v>276</v>
      </c>
      <c r="Z154" s="7">
        <v>56</v>
      </c>
      <c r="AA154" s="3" t="s">
        <v>276</v>
      </c>
    </row>
    <row r="159" spans="21:22" ht="12.75">
      <c r="U159" s="124">
        <f>IF(V160=1,0,5)</f>
        <v>0</v>
      </c>
      <c r="V159" s="7" t="str">
        <f>V161&amp;" - "&amp;V175&amp;" - "&amp;V208</f>
        <v>ERR - ERR - ERR</v>
      </c>
    </row>
    <row r="160" spans="21:22" ht="12.75">
      <c r="U160" s="124">
        <f>IF(V174=1,0,5)</f>
        <v>0</v>
      </c>
      <c r="V160" s="7">
        <v>1</v>
      </c>
    </row>
    <row r="161" spans="21:25" ht="12.75">
      <c r="U161" s="124">
        <f>IF(V207=1,0,5)</f>
        <v>0</v>
      </c>
      <c r="V161" s="7" t="str">
        <f>LOOKUP(V160,W161:Y173)</f>
        <v>ERR</v>
      </c>
      <c r="W161" s="3">
        <v>1</v>
      </c>
      <c r="X161" s="3" t="s">
        <v>85</v>
      </c>
      <c r="Y161" s="50" t="s">
        <v>233</v>
      </c>
    </row>
    <row r="162" spans="21:25" ht="12.75">
      <c r="U162" s="125">
        <f>SUM(U159:U161)</f>
        <v>0</v>
      </c>
      <c r="V162" s="7"/>
      <c r="W162" s="3">
        <v>2</v>
      </c>
      <c r="X162" s="3" t="s">
        <v>234</v>
      </c>
      <c r="Y162" s="50">
        <v>1</v>
      </c>
    </row>
    <row r="163" spans="21:25" ht="12.75">
      <c r="U163" s="7" t="str">
        <f>IF(U162&lt;15,"Missing Date of Birth Information"," ")</f>
        <v>Missing Date of Birth Information</v>
      </c>
      <c r="V163" s="7"/>
      <c r="W163" s="3">
        <v>3</v>
      </c>
      <c r="X163" s="3" t="s">
        <v>235</v>
      </c>
      <c r="Y163" s="50">
        <v>2</v>
      </c>
    </row>
    <row r="164" spans="21:25" ht="12.75">
      <c r="U164" s="7"/>
      <c r="V164" s="7"/>
      <c r="W164" s="3">
        <v>4</v>
      </c>
      <c r="X164" s="3" t="s">
        <v>236</v>
      </c>
      <c r="Y164" s="50">
        <v>3</v>
      </c>
    </row>
    <row r="165" spans="21:25" ht="12.75">
      <c r="U165" s="7"/>
      <c r="V165" s="7"/>
      <c r="W165" s="3">
        <v>5</v>
      </c>
      <c r="X165" s="3" t="s">
        <v>237</v>
      </c>
      <c r="Y165" s="50">
        <v>4</v>
      </c>
    </row>
    <row r="166" spans="23:25" ht="12.75">
      <c r="W166" s="3">
        <v>6</v>
      </c>
      <c r="X166" s="3" t="s">
        <v>238</v>
      </c>
      <c r="Y166" s="50">
        <v>5</v>
      </c>
    </row>
    <row r="167" spans="23:25" ht="12.75">
      <c r="W167" s="3">
        <v>7</v>
      </c>
      <c r="X167" s="3" t="s">
        <v>239</v>
      </c>
      <c r="Y167" s="50">
        <v>6</v>
      </c>
    </row>
    <row r="168" spans="23:25" ht="12.75">
      <c r="W168" s="3">
        <v>8</v>
      </c>
      <c r="X168" s="3" t="s">
        <v>240</v>
      </c>
      <c r="Y168" s="50">
        <v>7</v>
      </c>
    </row>
    <row r="169" spans="23:25" ht="12.75">
      <c r="W169" s="3">
        <v>9</v>
      </c>
      <c r="X169" s="3" t="s">
        <v>241</v>
      </c>
      <c r="Y169" s="50">
        <v>8</v>
      </c>
    </row>
    <row r="170" spans="23:25" ht="12.75">
      <c r="W170" s="3">
        <v>10</v>
      </c>
      <c r="X170" s="3" t="s">
        <v>242</v>
      </c>
      <c r="Y170" s="50">
        <v>9</v>
      </c>
    </row>
    <row r="171" spans="23:25" ht="12.75">
      <c r="W171" s="3">
        <v>11</v>
      </c>
      <c r="X171" s="3" t="s">
        <v>243</v>
      </c>
      <c r="Y171" s="50">
        <v>10</v>
      </c>
    </row>
    <row r="172" spans="23:25" ht="12.75">
      <c r="W172" s="3">
        <v>12</v>
      </c>
      <c r="X172" s="3" t="s">
        <v>244</v>
      </c>
      <c r="Y172" s="50">
        <v>11</v>
      </c>
    </row>
    <row r="173" spans="23:25" ht="12.75">
      <c r="W173" s="3">
        <v>13</v>
      </c>
      <c r="X173" s="3" t="s">
        <v>245</v>
      </c>
      <c r="Y173" s="50">
        <v>12</v>
      </c>
    </row>
    <row r="174" spans="22:25" ht="12.75">
      <c r="V174" s="7">
        <v>1</v>
      </c>
      <c r="Y174" s="50"/>
    </row>
    <row r="175" spans="22:25" ht="12.75">
      <c r="V175" s="7" t="str">
        <f>LOOKUP(V174,W175:Y206)</f>
        <v>ERR</v>
      </c>
      <c r="W175" s="3">
        <v>1</v>
      </c>
      <c r="X175" s="50" t="s">
        <v>85</v>
      </c>
      <c r="Y175" s="50" t="s">
        <v>233</v>
      </c>
    </row>
    <row r="176" spans="23:25" ht="12.75">
      <c r="W176" s="3">
        <v>2</v>
      </c>
      <c r="X176" s="50">
        <v>1</v>
      </c>
      <c r="Y176" s="50">
        <v>1</v>
      </c>
    </row>
    <row r="177" spans="23:25" ht="12.75">
      <c r="W177" s="3">
        <v>3</v>
      </c>
      <c r="X177" s="50">
        <v>2</v>
      </c>
      <c r="Y177" s="50">
        <v>2</v>
      </c>
    </row>
    <row r="178" spans="23:25" ht="12.75">
      <c r="W178" s="3">
        <v>4</v>
      </c>
      <c r="X178" s="50">
        <v>3</v>
      </c>
      <c r="Y178" s="50">
        <v>3</v>
      </c>
    </row>
    <row r="179" spans="23:25" ht="12.75">
      <c r="W179" s="3">
        <v>5</v>
      </c>
      <c r="X179" s="50">
        <v>4</v>
      </c>
      <c r="Y179" s="50">
        <v>4</v>
      </c>
    </row>
    <row r="180" spans="23:25" ht="12.75">
      <c r="W180" s="3">
        <v>6</v>
      </c>
      <c r="X180" s="50">
        <v>5</v>
      </c>
      <c r="Y180" s="50">
        <v>5</v>
      </c>
    </row>
    <row r="181" spans="23:25" ht="12.75">
      <c r="W181" s="3">
        <v>7</v>
      </c>
      <c r="X181" s="50">
        <v>6</v>
      </c>
      <c r="Y181" s="50">
        <v>6</v>
      </c>
    </row>
    <row r="182" spans="23:25" ht="12.75">
      <c r="W182" s="3">
        <v>8</v>
      </c>
      <c r="X182" s="50">
        <v>7</v>
      </c>
      <c r="Y182" s="50">
        <v>7</v>
      </c>
    </row>
    <row r="183" spans="23:25" ht="12.75">
      <c r="W183" s="3">
        <v>9</v>
      </c>
      <c r="X183" s="50">
        <v>8</v>
      </c>
      <c r="Y183" s="50">
        <v>8</v>
      </c>
    </row>
    <row r="184" spans="23:25" ht="12.75">
      <c r="W184" s="3">
        <v>10</v>
      </c>
      <c r="X184" s="50">
        <v>9</v>
      </c>
      <c r="Y184" s="50">
        <v>9</v>
      </c>
    </row>
    <row r="185" spans="23:25" ht="12.75">
      <c r="W185" s="3">
        <v>11</v>
      </c>
      <c r="X185" s="50">
        <v>10</v>
      </c>
      <c r="Y185" s="50">
        <v>10</v>
      </c>
    </row>
    <row r="186" spans="23:25" ht="12.75">
      <c r="W186" s="3">
        <v>12</v>
      </c>
      <c r="X186" s="50">
        <v>11</v>
      </c>
      <c r="Y186" s="50">
        <v>11</v>
      </c>
    </row>
    <row r="187" spans="23:25" ht="12.75">
      <c r="W187" s="3">
        <v>13</v>
      </c>
      <c r="X187" s="50">
        <v>12</v>
      </c>
      <c r="Y187" s="50">
        <v>12</v>
      </c>
    </row>
    <row r="188" spans="23:25" ht="12.75">
      <c r="W188" s="3">
        <v>14</v>
      </c>
      <c r="X188" s="50">
        <v>13</v>
      </c>
      <c r="Y188" s="50">
        <v>13</v>
      </c>
    </row>
    <row r="189" spans="23:25" ht="12.75">
      <c r="W189" s="3">
        <v>15</v>
      </c>
      <c r="X189" s="50">
        <v>14</v>
      </c>
      <c r="Y189" s="50">
        <v>14</v>
      </c>
    </row>
    <row r="190" spans="23:25" ht="12.75">
      <c r="W190" s="3">
        <v>16</v>
      </c>
      <c r="X190" s="50">
        <v>15</v>
      </c>
      <c r="Y190" s="50">
        <v>15</v>
      </c>
    </row>
    <row r="191" spans="23:25" ht="12.75">
      <c r="W191" s="3">
        <v>17</v>
      </c>
      <c r="X191" s="50">
        <v>16</v>
      </c>
      <c r="Y191" s="50">
        <v>16</v>
      </c>
    </row>
    <row r="192" spans="23:25" ht="12.75">
      <c r="W192" s="3">
        <v>18</v>
      </c>
      <c r="X192" s="50">
        <v>17</v>
      </c>
      <c r="Y192" s="50">
        <v>17</v>
      </c>
    </row>
    <row r="193" spans="23:25" ht="12.75">
      <c r="W193" s="3">
        <v>19</v>
      </c>
      <c r="X193" s="50">
        <v>18</v>
      </c>
      <c r="Y193" s="50">
        <v>18</v>
      </c>
    </row>
    <row r="194" spans="23:25" ht="12.75">
      <c r="W194" s="3">
        <v>20</v>
      </c>
      <c r="X194" s="50">
        <v>19</v>
      </c>
      <c r="Y194" s="50">
        <v>19</v>
      </c>
    </row>
    <row r="195" spans="23:25" ht="12.75">
      <c r="W195" s="3">
        <v>21</v>
      </c>
      <c r="X195" s="50">
        <v>20</v>
      </c>
      <c r="Y195" s="50">
        <v>20</v>
      </c>
    </row>
    <row r="196" spans="23:25" ht="12.75">
      <c r="W196" s="3">
        <v>22</v>
      </c>
      <c r="X196" s="50">
        <v>21</v>
      </c>
      <c r="Y196" s="50">
        <v>21</v>
      </c>
    </row>
    <row r="197" spans="23:25" ht="12.75">
      <c r="W197" s="3">
        <v>23</v>
      </c>
      <c r="X197" s="50">
        <v>22</v>
      </c>
      <c r="Y197" s="50">
        <v>22</v>
      </c>
    </row>
    <row r="198" spans="23:25" ht="12.75">
      <c r="W198" s="3">
        <v>24</v>
      </c>
      <c r="X198" s="50">
        <v>23</v>
      </c>
      <c r="Y198" s="50">
        <v>23</v>
      </c>
    </row>
    <row r="199" spans="23:25" ht="12.75">
      <c r="W199" s="3">
        <v>25</v>
      </c>
      <c r="X199" s="50">
        <v>24</v>
      </c>
      <c r="Y199" s="50">
        <v>24</v>
      </c>
    </row>
    <row r="200" spans="23:25" ht="12.75">
      <c r="W200" s="3">
        <v>26</v>
      </c>
      <c r="X200" s="50">
        <v>25</v>
      </c>
      <c r="Y200" s="50">
        <v>25</v>
      </c>
    </row>
    <row r="201" spans="23:25" ht="12.75">
      <c r="W201" s="3">
        <v>27</v>
      </c>
      <c r="X201" s="50">
        <v>26</v>
      </c>
      <c r="Y201" s="50">
        <v>26</v>
      </c>
    </row>
    <row r="202" spans="23:25" ht="12.75">
      <c r="W202" s="3">
        <v>28</v>
      </c>
      <c r="X202" s="50">
        <v>27</v>
      </c>
      <c r="Y202" s="50">
        <v>27</v>
      </c>
    </row>
    <row r="203" spans="23:25" ht="12.75">
      <c r="W203" s="3">
        <v>29</v>
      </c>
      <c r="X203" s="50">
        <v>28</v>
      </c>
      <c r="Y203" s="50">
        <v>28</v>
      </c>
    </row>
    <row r="204" spans="23:25" ht="12.75">
      <c r="W204" s="3">
        <v>30</v>
      </c>
      <c r="X204" s="50">
        <v>29</v>
      </c>
      <c r="Y204" s="50">
        <v>29</v>
      </c>
    </row>
    <row r="205" spans="23:25" ht="12.75">
      <c r="W205" s="3">
        <v>31</v>
      </c>
      <c r="X205" s="50">
        <v>30</v>
      </c>
      <c r="Y205" s="50">
        <v>30</v>
      </c>
    </row>
    <row r="206" spans="23:25" ht="12.75">
      <c r="W206" s="3">
        <v>32</v>
      </c>
      <c r="X206" s="50">
        <v>31</v>
      </c>
      <c r="Y206" s="50">
        <v>31</v>
      </c>
    </row>
    <row r="207" ht="12.75">
      <c r="V207" s="7">
        <v>1</v>
      </c>
    </row>
    <row r="208" spans="22:25" ht="12.75">
      <c r="V208" s="126" t="str">
        <f>LOOKUP(V207,W208:Y225)</f>
        <v>ERR</v>
      </c>
      <c r="W208" s="3">
        <v>1</v>
      </c>
      <c r="X208" s="50" t="s">
        <v>85</v>
      </c>
      <c r="Y208" s="127" t="s">
        <v>233</v>
      </c>
    </row>
    <row r="209" spans="23:25" ht="12.75">
      <c r="W209" s="3">
        <v>2</v>
      </c>
      <c r="X209" s="50">
        <v>1987</v>
      </c>
      <c r="Y209" s="128" t="s">
        <v>277</v>
      </c>
    </row>
    <row r="210" spans="23:25" ht="12.75">
      <c r="W210" s="3">
        <v>3</v>
      </c>
      <c r="X210" s="50">
        <v>1988</v>
      </c>
      <c r="Y210" s="128" t="s">
        <v>278</v>
      </c>
    </row>
    <row r="211" spans="23:25" ht="12.75">
      <c r="W211" s="3">
        <v>4</v>
      </c>
      <c r="X211" s="50">
        <v>1989</v>
      </c>
      <c r="Y211" s="128" t="s">
        <v>279</v>
      </c>
    </row>
    <row r="212" spans="23:25" ht="12.75">
      <c r="W212" s="3">
        <v>5</v>
      </c>
      <c r="X212" s="50">
        <v>1990</v>
      </c>
      <c r="Y212" s="128">
        <v>90</v>
      </c>
    </row>
    <row r="213" spans="23:25" ht="12.75">
      <c r="W213" s="3">
        <v>6</v>
      </c>
      <c r="X213" s="50">
        <v>1991</v>
      </c>
      <c r="Y213" s="128">
        <v>91</v>
      </c>
    </row>
    <row r="214" spans="23:25" ht="12.75">
      <c r="W214" s="3">
        <v>7</v>
      </c>
      <c r="X214" s="50">
        <v>1992</v>
      </c>
      <c r="Y214" s="128">
        <v>92</v>
      </c>
    </row>
    <row r="215" spans="23:25" ht="12.75">
      <c r="W215" s="3">
        <v>8</v>
      </c>
      <c r="X215" s="50">
        <v>1993</v>
      </c>
      <c r="Y215" s="128">
        <v>93</v>
      </c>
    </row>
    <row r="216" spans="23:25" ht="12.75">
      <c r="W216" s="3">
        <v>9</v>
      </c>
      <c r="X216" s="50">
        <v>1994</v>
      </c>
      <c r="Y216" s="128">
        <v>94</v>
      </c>
    </row>
    <row r="217" spans="23:25" ht="12.75">
      <c r="W217" s="3">
        <v>10</v>
      </c>
      <c r="X217" s="50">
        <v>1995</v>
      </c>
      <c r="Y217" s="128">
        <v>95</v>
      </c>
    </row>
    <row r="218" spans="23:25" ht="12.75">
      <c r="W218" s="3">
        <v>11</v>
      </c>
      <c r="X218" s="50">
        <v>1996</v>
      </c>
      <c r="Y218" s="128">
        <v>96</v>
      </c>
    </row>
    <row r="219" spans="23:25" ht="12.75">
      <c r="W219" s="3">
        <v>12</v>
      </c>
      <c r="X219" s="50">
        <v>1997</v>
      </c>
      <c r="Y219" s="128">
        <v>97</v>
      </c>
    </row>
    <row r="220" spans="23:25" ht="12.75">
      <c r="W220" s="3">
        <v>13</v>
      </c>
      <c r="X220" s="50">
        <v>1998</v>
      </c>
      <c r="Y220" s="128">
        <v>98</v>
      </c>
    </row>
    <row r="221" spans="23:25" ht="12.75">
      <c r="W221" s="3">
        <v>14</v>
      </c>
      <c r="X221" s="50">
        <v>1999</v>
      </c>
      <c r="Y221" s="128">
        <v>99</v>
      </c>
    </row>
    <row r="222" spans="23:25" ht="12.75">
      <c r="W222" s="3">
        <v>15</v>
      </c>
      <c r="X222" s="50">
        <v>2000</v>
      </c>
      <c r="Y222" s="128" t="s">
        <v>246</v>
      </c>
    </row>
    <row r="223" spans="23:25" ht="12.75">
      <c r="W223" s="3">
        <v>16</v>
      </c>
      <c r="X223" s="50">
        <v>2001</v>
      </c>
      <c r="Y223" s="128" t="s">
        <v>247</v>
      </c>
    </row>
    <row r="224" spans="23:25" ht="12.75">
      <c r="W224" s="3">
        <v>17</v>
      </c>
      <c r="X224" s="50">
        <v>2002</v>
      </c>
      <c r="Y224" s="128" t="s">
        <v>248</v>
      </c>
    </row>
    <row r="225" spans="23:25" ht="12.75">
      <c r="W225" s="3">
        <v>18</v>
      </c>
      <c r="X225" s="50">
        <v>2003</v>
      </c>
      <c r="Y225" s="128" t="s">
        <v>249</v>
      </c>
    </row>
    <row r="226" ht="12.75">
      <c r="V226" s="3" t="str">
        <f>IF(H70&gt;=1994,"MET","ERROR")</f>
        <v>ERROR</v>
      </c>
    </row>
    <row r="227" ht="12.75">
      <c r="V227" s="3" t="str">
        <f>IF(H81="YES","MET","ERROR")</f>
        <v>ERROR</v>
      </c>
    </row>
  </sheetData>
  <sheetProtection password="E1BE" sheet="1" objects="1" scenarios="1"/>
  <mergeCells count="6">
    <mergeCell ref="L34:M34"/>
    <mergeCell ref="E22:G22"/>
    <mergeCell ref="L14:M14"/>
    <mergeCell ref="K24:M24"/>
    <mergeCell ref="D20:M20"/>
    <mergeCell ref="H21:M21"/>
  </mergeCells>
  <dataValidations count="2">
    <dataValidation allowBlank="1" showInputMessage="1" showErrorMessage="1" prompt="Enter your&#10;e-mail address." sqref="K24:M24"/>
    <dataValidation type="whole" allowBlank="1" showInputMessage="1" showErrorMessage="1" prompt="Enter 9 Digit FFA Membership Number found on FFA Chapter Roster." error="Must be a 9 Digit number found on FFA Membership Roster." sqref="L14:M14">
      <formula1>100000000</formula1>
      <formula2>999999999</formula2>
    </dataValidation>
  </dataValidations>
  <printOptions horizontalCentered="1"/>
  <pageMargins left="0.5" right="0.5" top="0.5" bottom="0.5" header="0.5" footer="0.5"/>
  <pageSetup fitToHeight="1" fitToWidth="1" horizontalDpi="300" verticalDpi="300" orientation="portrait" scale="97" r:id="rId3"/>
  <drawing r:id="rId2"/>
  <legacyDrawing r:id="rId1"/>
</worksheet>
</file>

<file path=xl/worksheets/sheet3.xml><?xml version="1.0" encoding="utf-8"?>
<worksheet xmlns="http://schemas.openxmlformats.org/spreadsheetml/2006/main" xmlns:r="http://schemas.openxmlformats.org/officeDocument/2006/relationships">
  <dimension ref="A1:AA136"/>
  <sheetViews>
    <sheetView zoomScalePageLayoutView="0" workbookViewId="0" topLeftCell="A1">
      <selection activeCell="B6" sqref="B6:F6"/>
    </sheetView>
  </sheetViews>
  <sheetFormatPr defaultColWidth="9.140625" defaultRowHeight="12.75"/>
  <cols>
    <col min="1" max="1" width="9.140625" style="136" customWidth="1"/>
    <col min="2" max="2" width="13.57421875" style="136" customWidth="1"/>
    <col min="3" max="7" width="9.140625" style="136" customWidth="1"/>
    <col min="8" max="8" width="13.7109375" style="136" bestFit="1" customWidth="1"/>
    <col min="9" max="9" width="24.57421875" style="136" customWidth="1"/>
    <col min="10" max="16384" width="9.140625" style="136" customWidth="1"/>
  </cols>
  <sheetData>
    <row r="1" spans="1:27" ht="23.25">
      <c r="A1" s="174" t="s">
        <v>286</v>
      </c>
      <c r="B1" s="174"/>
      <c r="C1" s="174"/>
      <c r="D1" s="174"/>
      <c r="E1" s="174"/>
      <c r="F1" s="174"/>
      <c r="G1" s="174"/>
      <c r="H1" s="174"/>
      <c r="I1" s="174"/>
      <c r="J1" s="135"/>
      <c r="K1" s="135"/>
      <c r="L1" s="135"/>
      <c r="M1" s="135"/>
      <c r="N1" s="135"/>
      <c r="O1" s="135"/>
      <c r="V1" s="136" t="s">
        <v>287</v>
      </c>
      <c r="AA1" s="136" t="s">
        <v>287</v>
      </c>
    </row>
    <row r="2" spans="1:27" ht="15.75">
      <c r="A2" s="137" t="s">
        <v>288</v>
      </c>
      <c r="B2" s="137"/>
      <c r="C2" s="137"/>
      <c r="D2" s="137"/>
      <c r="E2" s="137"/>
      <c r="F2" s="137"/>
      <c r="G2" s="137"/>
      <c r="H2" s="137"/>
      <c r="I2" s="137"/>
      <c r="J2" s="135"/>
      <c r="K2" s="135"/>
      <c r="L2" s="135"/>
      <c r="M2" s="135"/>
      <c r="N2" s="135"/>
      <c r="O2" s="135"/>
      <c r="V2" s="136" t="s">
        <v>289</v>
      </c>
      <c r="AA2" s="136" t="s">
        <v>47</v>
      </c>
    </row>
    <row r="3" spans="1:27" ht="15.75">
      <c r="A3" s="137" t="s">
        <v>290</v>
      </c>
      <c r="B3" s="137"/>
      <c r="C3" s="137"/>
      <c r="D3" s="137"/>
      <c r="E3" s="137"/>
      <c r="F3" s="137"/>
      <c r="G3" s="137"/>
      <c r="H3" s="137"/>
      <c r="I3" s="137"/>
      <c r="J3" s="135"/>
      <c r="K3" s="135"/>
      <c r="L3" s="135"/>
      <c r="M3" s="135"/>
      <c r="N3" s="135"/>
      <c r="O3" s="135"/>
      <c r="V3" s="136" t="s">
        <v>291</v>
      </c>
      <c r="AA3" s="136" t="s">
        <v>48</v>
      </c>
    </row>
    <row r="4" spans="1:22" ht="15.75">
      <c r="A4" s="175"/>
      <c r="B4" s="175"/>
      <c r="C4" s="175"/>
      <c r="D4" s="175"/>
      <c r="E4" s="175"/>
      <c r="F4" s="175"/>
      <c r="G4" s="175"/>
      <c r="H4" s="175"/>
      <c r="I4" s="175"/>
      <c r="J4" s="135"/>
      <c r="K4" s="135"/>
      <c r="L4" s="135"/>
      <c r="M4" s="135"/>
      <c r="N4" s="135"/>
      <c r="O4" s="135"/>
      <c r="V4" s="136" t="s">
        <v>292</v>
      </c>
    </row>
    <row r="5" spans="1:27" ht="15.75">
      <c r="A5" s="139" t="s">
        <v>293</v>
      </c>
      <c r="B5" s="139"/>
      <c r="C5" s="139"/>
      <c r="D5" s="139"/>
      <c r="E5" s="139"/>
      <c r="F5" s="139"/>
      <c r="G5" s="135"/>
      <c r="H5" s="135"/>
      <c r="I5" s="135"/>
      <c r="J5" s="135"/>
      <c r="K5" s="135"/>
      <c r="L5" s="135"/>
      <c r="M5" s="135"/>
      <c r="N5" s="135"/>
      <c r="O5" s="135"/>
      <c r="V5" s="136" t="s">
        <v>294</v>
      </c>
      <c r="AA5" s="140" t="s">
        <v>287</v>
      </c>
    </row>
    <row r="6" spans="1:27" ht="15.75">
      <c r="A6" s="135"/>
      <c r="B6" s="159" t="s">
        <v>287</v>
      </c>
      <c r="C6" s="160"/>
      <c r="D6" s="160"/>
      <c r="E6" s="160"/>
      <c r="F6" s="161"/>
      <c r="G6" s="176"/>
      <c r="H6" s="177"/>
      <c r="I6" s="177"/>
      <c r="J6" s="135"/>
      <c r="K6" s="135"/>
      <c r="L6" s="135"/>
      <c r="M6" s="135"/>
      <c r="N6" s="135"/>
      <c r="O6" s="135"/>
      <c r="V6" s="136" t="s">
        <v>295</v>
      </c>
      <c r="AA6" s="140">
        <v>13</v>
      </c>
    </row>
    <row r="7" spans="1:27" ht="15.75">
      <c r="A7" s="177"/>
      <c r="B7" s="177"/>
      <c r="C7" s="177"/>
      <c r="D7" s="177"/>
      <c r="E7" s="177"/>
      <c r="F7" s="177"/>
      <c r="G7" s="177"/>
      <c r="H7" s="177"/>
      <c r="I7" s="177"/>
      <c r="J7" s="135"/>
      <c r="K7" s="135"/>
      <c r="L7" s="135"/>
      <c r="M7" s="135"/>
      <c r="N7" s="135"/>
      <c r="O7" s="135"/>
      <c r="V7" s="136" t="s">
        <v>296</v>
      </c>
      <c r="AA7" s="140">
        <v>14</v>
      </c>
    </row>
    <row r="8" spans="1:27" ht="15.75">
      <c r="A8" s="139" t="s">
        <v>297</v>
      </c>
      <c r="B8" s="139"/>
      <c r="C8" s="139"/>
      <c r="D8" s="139"/>
      <c r="E8" s="135"/>
      <c r="F8" s="135"/>
      <c r="G8" s="135"/>
      <c r="H8" s="135"/>
      <c r="I8" s="135"/>
      <c r="J8" s="135"/>
      <c r="K8" s="135"/>
      <c r="L8" s="135"/>
      <c r="M8" s="135"/>
      <c r="N8" s="135"/>
      <c r="O8" s="135"/>
      <c r="AA8" s="140">
        <v>15</v>
      </c>
    </row>
    <row r="9" spans="1:27" ht="15.75">
      <c r="A9" s="178"/>
      <c r="B9" s="179"/>
      <c r="C9" s="179"/>
      <c r="D9" s="179"/>
      <c r="E9" s="179"/>
      <c r="F9" s="179"/>
      <c r="G9" s="179"/>
      <c r="H9" s="179"/>
      <c r="I9" s="180"/>
      <c r="J9" s="135"/>
      <c r="K9" s="135"/>
      <c r="L9" s="135"/>
      <c r="M9" s="135"/>
      <c r="N9" s="135"/>
      <c r="O9" s="135"/>
      <c r="V9" s="136" t="s">
        <v>287</v>
      </c>
      <c r="AA9" s="140">
        <v>16</v>
      </c>
    </row>
    <row r="10" spans="1:27" ht="15.75">
      <c r="A10" s="181"/>
      <c r="B10" s="182"/>
      <c r="C10" s="182"/>
      <c r="D10" s="182"/>
      <c r="E10" s="182"/>
      <c r="F10" s="182"/>
      <c r="G10" s="182"/>
      <c r="H10" s="182"/>
      <c r="I10" s="183"/>
      <c r="J10" s="135"/>
      <c r="K10" s="135"/>
      <c r="L10" s="135"/>
      <c r="M10" s="135"/>
      <c r="N10" s="135"/>
      <c r="O10" s="135"/>
      <c r="V10" s="136" t="s">
        <v>298</v>
      </c>
      <c r="AA10" s="140">
        <v>17</v>
      </c>
    </row>
    <row r="11" spans="1:27" ht="15.75">
      <c r="A11" s="181"/>
      <c r="B11" s="182"/>
      <c r="C11" s="182"/>
      <c r="D11" s="182"/>
      <c r="E11" s="182"/>
      <c r="F11" s="182"/>
      <c r="G11" s="182"/>
      <c r="H11" s="182"/>
      <c r="I11" s="183"/>
      <c r="J11" s="135"/>
      <c r="K11" s="135"/>
      <c r="L11" s="135"/>
      <c r="M11" s="135"/>
      <c r="N11" s="135"/>
      <c r="O11" s="135"/>
      <c r="V11" s="136" t="s">
        <v>299</v>
      </c>
      <c r="AA11" s="140">
        <v>18</v>
      </c>
    </row>
    <row r="12" spans="1:27" ht="15.75">
      <c r="A12" s="184"/>
      <c r="B12" s="185"/>
      <c r="C12" s="185"/>
      <c r="D12" s="185"/>
      <c r="E12" s="185"/>
      <c r="F12" s="185"/>
      <c r="G12" s="185"/>
      <c r="H12" s="185"/>
      <c r="I12" s="186"/>
      <c r="J12" s="135"/>
      <c r="K12" s="135"/>
      <c r="L12" s="135"/>
      <c r="M12" s="135"/>
      <c r="N12" s="135"/>
      <c r="O12" s="135"/>
      <c r="AA12" s="140" t="s">
        <v>300</v>
      </c>
    </row>
    <row r="13" spans="1:22" ht="15.75">
      <c r="A13" s="135"/>
      <c r="B13" s="135"/>
      <c r="C13" s="135"/>
      <c r="D13" s="135"/>
      <c r="E13" s="135"/>
      <c r="F13" s="135"/>
      <c r="G13" s="135"/>
      <c r="H13" s="135"/>
      <c r="I13" s="135"/>
      <c r="J13" s="135"/>
      <c r="K13" s="135"/>
      <c r="L13" s="135"/>
      <c r="M13" s="135"/>
      <c r="N13" s="135"/>
      <c r="O13" s="135"/>
      <c r="V13" s="136" t="s">
        <v>287</v>
      </c>
    </row>
    <row r="14" spans="1:22" ht="15.75">
      <c r="A14" s="139" t="s">
        <v>301</v>
      </c>
      <c r="B14" s="135"/>
      <c r="C14" s="135"/>
      <c r="D14" s="135"/>
      <c r="E14" s="135"/>
      <c r="F14" s="135"/>
      <c r="G14" s="135"/>
      <c r="H14" s="135"/>
      <c r="I14" s="135"/>
      <c r="J14" s="135"/>
      <c r="K14" s="135"/>
      <c r="L14" s="135"/>
      <c r="M14" s="135"/>
      <c r="N14" s="135"/>
      <c r="O14" s="135"/>
      <c r="V14" s="136" t="s">
        <v>302</v>
      </c>
    </row>
    <row r="15" spans="1:22" ht="15.75">
      <c r="A15" s="135"/>
      <c r="B15" s="159" t="s">
        <v>287</v>
      </c>
      <c r="C15" s="160"/>
      <c r="D15" s="160"/>
      <c r="E15" s="160"/>
      <c r="F15" s="161"/>
      <c r="G15" s="135"/>
      <c r="H15" s="135"/>
      <c r="I15" s="135"/>
      <c r="J15" s="135"/>
      <c r="K15" s="135"/>
      <c r="L15" s="135"/>
      <c r="M15" s="135"/>
      <c r="N15" s="135"/>
      <c r="O15" s="135"/>
      <c r="V15" s="136" t="s">
        <v>303</v>
      </c>
    </row>
    <row r="16" spans="1:22" ht="15.75">
      <c r="A16" s="135"/>
      <c r="B16" s="135"/>
      <c r="C16" s="135"/>
      <c r="D16" s="135"/>
      <c r="E16" s="135"/>
      <c r="F16" s="135"/>
      <c r="G16" s="135"/>
      <c r="H16" s="135"/>
      <c r="I16" s="135"/>
      <c r="J16" s="135"/>
      <c r="K16" s="135"/>
      <c r="L16" s="135"/>
      <c r="M16" s="135"/>
      <c r="N16" s="135"/>
      <c r="O16" s="135"/>
      <c r="V16" s="136" t="s">
        <v>304</v>
      </c>
    </row>
    <row r="17" spans="1:22" ht="15.75">
      <c r="A17" s="139" t="s">
        <v>305</v>
      </c>
      <c r="B17" s="135"/>
      <c r="C17" s="135"/>
      <c r="D17" s="135"/>
      <c r="E17" s="135"/>
      <c r="F17" s="135"/>
      <c r="G17" s="135"/>
      <c r="H17" s="135"/>
      <c r="I17" s="135"/>
      <c r="J17" s="135"/>
      <c r="K17" s="135"/>
      <c r="L17" s="135"/>
      <c r="M17" s="135"/>
      <c r="N17" s="135"/>
      <c r="O17" s="135"/>
      <c r="V17" s="136" t="s">
        <v>306</v>
      </c>
    </row>
    <row r="18" spans="1:22" ht="15.75">
      <c r="A18" s="135"/>
      <c r="B18" s="187">
        <v>0</v>
      </c>
      <c r="C18" s="188"/>
      <c r="D18" s="189"/>
      <c r="E18" s="135"/>
      <c r="F18" s="135"/>
      <c r="G18" s="135"/>
      <c r="H18" s="135"/>
      <c r="I18" s="135"/>
      <c r="J18" s="135"/>
      <c r="K18" s="135"/>
      <c r="L18" s="135"/>
      <c r="M18" s="135"/>
      <c r="N18" s="135"/>
      <c r="O18" s="135"/>
      <c r="V18" s="136" t="s">
        <v>307</v>
      </c>
    </row>
    <row r="19" spans="1:22" ht="15.75">
      <c r="A19" s="135"/>
      <c r="B19" s="135"/>
      <c r="C19" s="135"/>
      <c r="D19" s="135"/>
      <c r="E19" s="135"/>
      <c r="F19" s="135"/>
      <c r="G19" s="135"/>
      <c r="H19" s="135"/>
      <c r="I19" s="135"/>
      <c r="J19" s="135"/>
      <c r="K19" s="135"/>
      <c r="L19" s="135"/>
      <c r="M19" s="135"/>
      <c r="N19" s="135"/>
      <c r="O19" s="135"/>
      <c r="V19" s="136" t="s">
        <v>308</v>
      </c>
    </row>
    <row r="20" spans="1:22" ht="15.75">
      <c r="A20" s="139" t="s">
        <v>309</v>
      </c>
      <c r="B20" s="135"/>
      <c r="C20" s="135"/>
      <c r="D20" s="135"/>
      <c r="E20" s="135"/>
      <c r="F20" s="135"/>
      <c r="G20" s="135"/>
      <c r="H20" s="135"/>
      <c r="I20" s="135"/>
      <c r="J20" s="135"/>
      <c r="K20" s="135"/>
      <c r="L20" s="135"/>
      <c r="M20" s="135"/>
      <c r="N20" s="135"/>
      <c r="O20" s="135"/>
      <c r="V20" s="136" t="s">
        <v>310</v>
      </c>
    </row>
    <row r="21" spans="1:22" ht="15.75">
      <c r="A21" s="135"/>
      <c r="B21" s="141" t="s">
        <v>287</v>
      </c>
      <c r="C21" s="135" t="s">
        <v>311</v>
      </c>
      <c r="D21" s="135"/>
      <c r="E21" s="135"/>
      <c r="F21" s="135"/>
      <c r="G21" s="135"/>
      <c r="H21" s="135"/>
      <c r="I21" s="135"/>
      <c r="J21" s="135"/>
      <c r="K21" s="135"/>
      <c r="L21" s="135"/>
      <c r="M21" s="135"/>
      <c r="N21" s="135"/>
      <c r="O21" s="135"/>
      <c r="V21" s="136" t="s">
        <v>312</v>
      </c>
    </row>
    <row r="22" spans="1:15" ht="15.75">
      <c r="A22" s="135"/>
      <c r="B22" s="141" t="s">
        <v>287</v>
      </c>
      <c r="C22" s="135" t="s">
        <v>313</v>
      </c>
      <c r="D22" s="135"/>
      <c r="E22" s="135"/>
      <c r="F22" s="135"/>
      <c r="G22" s="135"/>
      <c r="H22" s="135"/>
      <c r="I22" s="135"/>
      <c r="J22" s="135"/>
      <c r="K22" s="135"/>
      <c r="L22" s="135"/>
      <c r="M22" s="135"/>
      <c r="N22" s="135"/>
      <c r="O22" s="135"/>
    </row>
    <row r="23" spans="1:15" ht="15.75">
      <c r="A23" s="135"/>
      <c r="B23" s="141" t="s">
        <v>287</v>
      </c>
      <c r="C23" s="135" t="s">
        <v>314</v>
      </c>
      <c r="D23" s="135"/>
      <c r="E23" s="135"/>
      <c r="F23" s="135"/>
      <c r="G23" s="135"/>
      <c r="H23" s="135"/>
      <c r="I23" s="135"/>
      <c r="J23" s="135"/>
      <c r="K23" s="135"/>
      <c r="L23" s="135"/>
      <c r="M23" s="135"/>
      <c r="N23" s="135"/>
      <c r="O23" s="135"/>
    </row>
    <row r="24" spans="1:22" ht="15.75">
      <c r="A24" s="135"/>
      <c r="B24" s="141" t="s">
        <v>287</v>
      </c>
      <c r="C24" s="135" t="s">
        <v>315</v>
      </c>
      <c r="D24" s="135"/>
      <c r="E24" s="135"/>
      <c r="F24" s="135"/>
      <c r="G24" s="135"/>
      <c r="H24" s="135"/>
      <c r="I24" s="135"/>
      <c r="J24" s="135"/>
      <c r="K24" s="135"/>
      <c r="L24" s="135"/>
      <c r="M24" s="135"/>
      <c r="N24" s="135"/>
      <c r="O24" s="135"/>
      <c r="V24" s="136" t="s">
        <v>287</v>
      </c>
    </row>
    <row r="25" spans="1:22" ht="15.75">
      <c r="A25" s="135"/>
      <c r="B25" s="141" t="s">
        <v>287</v>
      </c>
      <c r="C25" s="135" t="s">
        <v>316</v>
      </c>
      <c r="D25" s="135"/>
      <c r="E25" s="135"/>
      <c r="F25" s="135"/>
      <c r="G25" s="135"/>
      <c r="H25" s="135"/>
      <c r="I25" s="135"/>
      <c r="J25" s="135"/>
      <c r="K25" s="135"/>
      <c r="L25" s="135"/>
      <c r="M25" s="135"/>
      <c r="N25" s="135"/>
      <c r="O25" s="135"/>
      <c r="V25" s="136" t="s">
        <v>317</v>
      </c>
    </row>
    <row r="26" spans="1:22" ht="15.75">
      <c r="A26" s="135"/>
      <c r="B26" s="141" t="s">
        <v>287</v>
      </c>
      <c r="C26" s="135" t="s">
        <v>318</v>
      </c>
      <c r="D26" s="135"/>
      <c r="E26" s="135"/>
      <c r="F26" s="135"/>
      <c r="G26" s="135"/>
      <c r="H26" s="135"/>
      <c r="I26" s="135"/>
      <c r="J26" s="135"/>
      <c r="K26" s="135"/>
      <c r="L26" s="135"/>
      <c r="M26" s="135"/>
      <c r="N26" s="135"/>
      <c r="O26" s="135"/>
      <c r="V26" s="136" t="s">
        <v>319</v>
      </c>
    </row>
    <row r="27" spans="1:22" ht="15.75">
      <c r="A27" s="135"/>
      <c r="B27" s="141" t="s">
        <v>287</v>
      </c>
      <c r="C27" s="135" t="s">
        <v>320</v>
      </c>
      <c r="D27" s="135"/>
      <c r="E27" s="135"/>
      <c r="F27" s="135"/>
      <c r="G27" s="135"/>
      <c r="H27" s="135"/>
      <c r="I27" s="135"/>
      <c r="J27" s="135"/>
      <c r="K27" s="135"/>
      <c r="L27" s="135"/>
      <c r="M27" s="135"/>
      <c r="N27" s="135"/>
      <c r="O27" s="135"/>
      <c r="V27" s="136" t="s">
        <v>321</v>
      </c>
    </row>
    <row r="28" spans="1:22" ht="15.75">
      <c r="A28" s="135"/>
      <c r="B28" s="135"/>
      <c r="C28" s="135" t="s">
        <v>322</v>
      </c>
      <c r="D28" s="135"/>
      <c r="E28" s="159"/>
      <c r="F28" s="160"/>
      <c r="G28" s="160"/>
      <c r="H28" s="160"/>
      <c r="I28" s="161"/>
      <c r="J28" s="135"/>
      <c r="K28" s="135"/>
      <c r="L28" s="135"/>
      <c r="M28" s="135"/>
      <c r="N28" s="135"/>
      <c r="O28" s="135"/>
      <c r="V28" s="136" t="s">
        <v>323</v>
      </c>
    </row>
    <row r="29" spans="1:22" ht="15.75">
      <c r="A29" s="135"/>
      <c r="B29" s="135"/>
      <c r="C29" s="135"/>
      <c r="D29" s="135"/>
      <c r="E29" s="135"/>
      <c r="F29" s="135"/>
      <c r="G29" s="135"/>
      <c r="H29" s="135"/>
      <c r="I29" s="135"/>
      <c r="J29" s="135"/>
      <c r="K29" s="135"/>
      <c r="L29" s="135"/>
      <c r="M29" s="135"/>
      <c r="N29" s="135"/>
      <c r="O29" s="135"/>
      <c r="V29" s="136" t="s">
        <v>324</v>
      </c>
    </row>
    <row r="30" spans="1:22" ht="15.75">
      <c r="A30" s="139" t="s">
        <v>325</v>
      </c>
      <c r="B30" s="135"/>
      <c r="C30" s="135"/>
      <c r="D30" s="135"/>
      <c r="E30" s="135"/>
      <c r="F30" s="135"/>
      <c r="G30" s="135"/>
      <c r="H30" s="135"/>
      <c r="I30" s="135"/>
      <c r="J30" s="135"/>
      <c r="K30" s="135"/>
      <c r="L30" s="135"/>
      <c r="M30" s="135"/>
      <c r="N30" s="135"/>
      <c r="O30" s="135"/>
      <c r="V30" s="136" t="s">
        <v>326</v>
      </c>
    </row>
    <row r="31" spans="1:22" ht="15.75">
      <c r="A31" s="135"/>
      <c r="B31" s="159" t="s">
        <v>287</v>
      </c>
      <c r="C31" s="160"/>
      <c r="D31" s="160"/>
      <c r="E31" s="160"/>
      <c r="F31" s="160"/>
      <c r="G31" s="160"/>
      <c r="H31" s="161"/>
      <c r="I31" s="135"/>
      <c r="J31" s="135"/>
      <c r="K31" s="135"/>
      <c r="L31" s="135"/>
      <c r="M31" s="135"/>
      <c r="N31" s="135"/>
      <c r="O31" s="135"/>
      <c r="V31" s="136" t="s">
        <v>320</v>
      </c>
    </row>
    <row r="32" spans="1:15" ht="15.75">
      <c r="A32" s="135"/>
      <c r="B32" s="135"/>
      <c r="C32" s="135"/>
      <c r="D32" s="135"/>
      <c r="E32" s="135"/>
      <c r="F32" s="135"/>
      <c r="G32" s="135"/>
      <c r="H32" s="135"/>
      <c r="I32" s="135"/>
      <c r="J32" s="135"/>
      <c r="K32" s="135"/>
      <c r="L32" s="135"/>
      <c r="M32" s="135"/>
      <c r="N32" s="135"/>
      <c r="O32" s="135"/>
    </row>
    <row r="33" spans="1:22" ht="15.75">
      <c r="A33" s="139" t="s">
        <v>327</v>
      </c>
      <c r="B33" s="135"/>
      <c r="C33" s="135"/>
      <c r="D33" s="135"/>
      <c r="E33" s="135"/>
      <c r="F33" s="135"/>
      <c r="G33" s="135"/>
      <c r="H33" s="135"/>
      <c r="I33" s="135"/>
      <c r="J33" s="135"/>
      <c r="K33" s="135"/>
      <c r="L33" s="135"/>
      <c r="M33" s="135"/>
      <c r="N33" s="135"/>
      <c r="O33" s="135"/>
      <c r="V33" s="136" t="s">
        <v>287</v>
      </c>
    </row>
    <row r="34" spans="1:22" ht="15.75">
      <c r="A34" s="135"/>
      <c r="B34" s="159" t="s">
        <v>287</v>
      </c>
      <c r="C34" s="160"/>
      <c r="D34" s="160"/>
      <c r="E34" s="160"/>
      <c r="F34" s="161"/>
      <c r="G34" s="135"/>
      <c r="H34" s="135"/>
      <c r="I34" s="135"/>
      <c r="J34" s="135"/>
      <c r="K34" s="135"/>
      <c r="L34" s="135"/>
      <c r="M34" s="135"/>
      <c r="N34" s="135"/>
      <c r="O34" s="135"/>
      <c r="V34" s="136" t="s">
        <v>298</v>
      </c>
    </row>
    <row r="35" spans="1:22" ht="15.75">
      <c r="A35" s="135"/>
      <c r="B35" s="135"/>
      <c r="C35" s="135"/>
      <c r="D35" s="135"/>
      <c r="E35" s="135"/>
      <c r="F35" s="135"/>
      <c r="G35" s="135"/>
      <c r="H35" s="135"/>
      <c r="I35" s="135"/>
      <c r="J35" s="135"/>
      <c r="K35" s="135"/>
      <c r="L35" s="135"/>
      <c r="M35" s="135"/>
      <c r="N35" s="135"/>
      <c r="O35" s="135"/>
      <c r="V35" s="136" t="s">
        <v>299</v>
      </c>
    </row>
    <row r="36" spans="1:15" ht="15.75">
      <c r="A36" s="139" t="s">
        <v>328</v>
      </c>
      <c r="B36" s="135"/>
      <c r="C36" s="135"/>
      <c r="D36" s="135"/>
      <c r="E36" s="135"/>
      <c r="F36" s="135"/>
      <c r="G36" s="135"/>
      <c r="H36" s="135"/>
      <c r="I36" s="135"/>
      <c r="J36" s="135"/>
      <c r="K36" s="135"/>
      <c r="L36" s="135"/>
      <c r="M36" s="135"/>
      <c r="N36" s="135"/>
      <c r="O36" s="135"/>
    </row>
    <row r="37" spans="1:15" ht="15.75">
      <c r="A37" s="135"/>
      <c r="B37" s="159" t="s">
        <v>287</v>
      </c>
      <c r="C37" s="160"/>
      <c r="D37" s="160"/>
      <c r="E37" s="160"/>
      <c r="F37" s="161"/>
      <c r="G37" s="149"/>
      <c r="H37" s="135"/>
      <c r="I37" s="135"/>
      <c r="J37" s="135"/>
      <c r="K37" s="135"/>
      <c r="L37" s="135"/>
      <c r="M37" s="135"/>
      <c r="N37" s="135"/>
      <c r="O37" s="135"/>
    </row>
    <row r="38" spans="1:15" ht="15.75">
      <c r="A38" s="135"/>
      <c r="B38" s="135"/>
      <c r="C38" s="135"/>
      <c r="D38" s="135"/>
      <c r="E38" s="135"/>
      <c r="F38" s="135"/>
      <c r="G38" s="135"/>
      <c r="H38" s="135"/>
      <c r="I38" s="135"/>
      <c r="J38" s="135"/>
      <c r="K38" s="135"/>
      <c r="L38" s="135"/>
      <c r="M38" s="135"/>
      <c r="N38" s="135"/>
      <c r="O38" s="135"/>
    </row>
    <row r="39" spans="1:15" ht="15.75">
      <c r="A39" s="139" t="s">
        <v>329</v>
      </c>
      <c r="B39" s="135"/>
      <c r="C39" s="135"/>
      <c r="D39" s="135"/>
      <c r="E39" s="135"/>
      <c r="F39" s="135"/>
      <c r="G39" s="135"/>
      <c r="H39" s="135"/>
      <c r="I39" s="135"/>
      <c r="J39" s="135"/>
      <c r="K39" s="135"/>
      <c r="L39" s="135"/>
      <c r="M39" s="135"/>
      <c r="N39" s="135"/>
      <c r="O39" s="135"/>
    </row>
    <row r="40" spans="1:15" ht="15.75">
      <c r="A40" s="135"/>
      <c r="B40" s="159" t="s">
        <v>287</v>
      </c>
      <c r="C40" s="160"/>
      <c r="D40" s="160"/>
      <c r="E40" s="160"/>
      <c r="F40" s="161"/>
      <c r="G40" s="150"/>
      <c r="H40" s="135"/>
      <c r="I40" s="135"/>
      <c r="J40" s="135"/>
      <c r="K40" s="135"/>
      <c r="L40" s="135"/>
      <c r="M40" s="135"/>
      <c r="N40" s="135"/>
      <c r="O40" s="135"/>
    </row>
    <row r="41" spans="1:15" ht="15.75">
      <c r="A41" s="135"/>
      <c r="B41" s="135"/>
      <c r="C41" s="135"/>
      <c r="D41" s="135"/>
      <c r="E41" s="135"/>
      <c r="F41" s="135"/>
      <c r="G41" s="135"/>
      <c r="H41" s="135"/>
      <c r="I41" s="135"/>
      <c r="J41" s="135"/>
      <c r="K41" s="135"/>
      <c r="L41" s="135"/>
      <c r="M41" s="135"/>
      <c r="N41" s="135"/>
      <c r="O41" s="135"/>
    </row>
    <row r="42" spans="1:15" ht="15.75">
      <c r="A42" s="139" t="s">
        <v>330</v>
      </c>
      <c r="B42" s="135"/>
      <c r="C42" s="135"/>
      <c r="D42" s="135"/>
      <c r="E42" s="135"/>
      <c r="F42" s="135"/>
      <c r="G42" s="135"/>
      <c r="H42" s="135"/>
      <c r="I42" s="135"/>
      <c r="J42" s="135"/>
      <c r="K42" s="135"/>
      <c r="L42" s="135"/>
      <c r="M42" s="135"/>
      <c r="N42" s="135"/>
      <c r="O42" s="135"/>
    </row>
    <row r="43" spans="1:15" ht="15.75">
      <c r="A43" s="135"/>
      <c r="B43" s="159" t="s">
        <v>287</v>
      </c>
      <c r="C43" s="160"/>
      <c r="D43" s="160"/>
      <c r="E43" s="160"/>
      <c r="F43" s="161"/>
      <c r="G43" s="151"/>
      <c r="H43" s="135"/>
      <c r="I43" s="135"/>
      <c r="J43" s="135"/>
      <c r="K43" s="135"/>
      <c r="L43" s="135"/>
      <c r="M43" s="135"/>
      <c r="N43" s="135"/>
      <c r="O43" s="135"/>
    </row>
    <row r="44" spans="1:15" ht="15.75">
      <c r="A44" s="135"/>
      <c r="B44" s="135"/>
      <c r="C44" s="135"/>
      <c r="D44" s="135"/>
      <c r="E44" s="135"/>
      <c r="F44" s="135"/>
      <c r="G44" s="135"/>
      <c r="H44" s="135"/>
      <c r="I44" s="135"/>
      <c r="J44" s="135"/>
      <c r="K44" s="135"/>
      <c r="L44" s="135"/>
      <c r="M44" s="135"/>
      <c r="N44" s="135"/>
      <c r="O44" s="135"/>
    </row>
    <row r="45" spans="1:15" ht="15.75">
      <c r="A45" s="139" t="s">
        <v>331</v>
      </c>
      <c r="B45" s="135"/>
      <c r="C45" s="135"/>
      <c r="D45" s="135"/>
      <c r="E45" s="139" t="s">
        <v>332</v>
      </c>
      <c r="F45" s="135"/>
      <c r="G45" s="135"/>
      <c r="H45" s="135"/>
      <c r="I45" s="135"/>
      <c r="J45" s="135"/>
      <c r="K45" s="135"/>
      <c r="L45" s="135"/>
      <c r="M45" s="135"/>
      <c r="N45" s="135"/>
      <c r="O45" s="135"/>
    </row>
    <row r="46" spans="1:15" ht="15.75">
      <c r="A46" s="135"/>
      <c r="B46" s="147" t="s">
        <v>287</v>
      </c>
      <c r="C46" s="151"/>
      <c r="D46" s="149"/>
      <c r="E46" s="135"/>
      <c r="F46" s="147" t="s">
        <v>287</v>
      </c>
      <c r="G46" s="151"/>
      <c r="H46" s="149"/>
      <c r="I46" s="135"/>
      <c r="J46" s="135"/>
      <c r="K46" s="135"/>
      <c r="L46" s="135"/>
      <c r="M46" s="135"/>
      <c r="N46" s="135"/>
      <c r="O46" s="135"/>
    </row>
    <row r="47" spans="1:15" ht="15.75">
      <c r="A47" s="135"/>
      <c r="B47" s="135"/>
      <c r="C47" s="135"/>
      <c r="D47" s="135"/>
      <c r="E47" s="135"/>
      <c r="F47" s="135"/>
      <c r="G47" s="135"/>
      <c r="H47" s="135"/>
      <c r="I47" s="135"/>
      <c r="J47" s="135"/>
      <c r="K47" s="135"/>
      <c r="L47" s="135"/>
      <c r="M47" s="135"/>
      <c r="N47" s="135"/>
      <c r="O47" s="135"/>
    </row>
    <row r="48" spans="1:15" ht="15.75">
      <c r="A48" s="139" t="s">
        <v>333</v>
      </c>
      <c r="B48" s="135"/>
      <c r="C48" s="135"/>
      <c r="D48" s="135"/>
      <c r="E48" s="135"/>
      <c r="F48" s="135"/>
      <c r="G48" s="135"/>
      <c r="H48" s="135"/>
      <c r="I48" s="135"/>
      <c r="J48" s="135"/>
      <c r="K48" s="135"/>
      <c r="L48" s="135"/>
      <c r="M48" s="135"/>
      <c r="N48" s="135"/>
      <c r="O48" s="135"/>
    </row>
    <row r="49" spans="1:15" ht="15.75">
      <c r="A49" s="135"/>
      <c r="B49" s="159" t="s">
        <v>287</v>
      </c>
      <c r="C49" s="160"/>
      <c r="D49" s="160"/>
      <c r="E49" s="160"/>
      <c r="F49" s="161"/>
      <c r="G49" s="135"/>
      <c r="H49" s="135"/>
      <c r="I49" s="135"/>
      <c r="J49" s="135"/>
      <c r="K49" s="135"/>
      <c r="L49" s="135"/>
      <c r="M49" s="135"/>
      <c r="N49" s="135"/>
      <c r="O49" s="135"/>
    </row>
    <row r="50" spans="1:15" ht="15.75">
      <c r="A50" s="135"/>
      <c r="B50" s="135"/>
      <c r="C50" s="135"/>
      <c r="D50" s="135"/>
      <c r="E50" s="135"/>
      <c r="F50" s="135"/>
      <c r="G50" s="135"/>
      <c r="H50" s="135"/>
      <c r="I50" s="135"/>
      <c r="J50" s="135"/>
      <c r="K50" s="135"/>
      <c r="L50" s="135"/>
      <c r="M50" s="135"/>
      <c r="N50" s="135"/>
      <c r="O50" s="135"/>
    </row>
    <row r="51" spans="1:15" ht="15.75">
      <c r="A51" s="139" t="s">
        <v>334</v>
      </c>
      <c r="B51" s="135"/>
      <c r="C51" s="135"/>
      <c r="D51" s="135"/>
      <c r="E51" s="135"/>
      <c r="F51" s="135"/>
      <c r="G51" s="135"/>
      <c r="H51" s="135"/>
      <c r="I51" s="135"/>
      <c r="J51" s="135"/>
      <c r="K51" s="135"/>
      <c r="L51" s="135"/>
      <c r="M51" s="135"/>
      <c r="N51" s="135"/>
      <c r="O51" s="135"/>
    </row>
    <row r="52" spans="1:15" ht="15.75">
      <c r="A52" s="165"/>
      <c r="B52" s="166"/>
      <c r="C52" s="166"/>
      <c r="D52" s="166"/>
      <c r="E52" s="166"/>
      <c r="F52" s="166"/>
      <c r="G52" s="166"/>
      <c r="H52" s="167"/>
      <c r="I52" s="135"/>
      <c r="J52" s="135"/>
      <c r="K52" s="135"/>
      <c r="L52" s="135"/>
      <c r="M52" s="135"/>
      <c r="N52" s="135"/>
      <c r="O52" s="135"/>
    </row>
    <row r="53" spans="1:15" ht="15.75">
      <c r="A53" s="168"/>
      <c r="B53" s="169"/>
      <c r="C53" s="169"/>
      <c r="D53" s="169"/>
      <c r="E53" s="169"/>
      <c r="F53" s="169"/>
      <c r="G53" s="169"/>
      <c r="H53" s="170"/>
      <c r="I53" s="135"/>
      <c r="J53" s="135"/>
      <c r="K53" s="135"/>
      <c r="L53" s="135"/>
      <c r="M53" s="135"/>
      <c r="N53" s="135"/>
      <c r="O53" s="135"/>
    </row>
    <row r="54" spans="1:15" ht="15.75">
      <c r="A54" s="168"/>
      <c r="B54" s="169"/>
      <c r="C54" s="169"/>
      <c r="D54" s="169"/>
      <c r="E54" s="169"/>
      <c r="F54" s="169"/>
      <c r="G54" s="169"/>
      <c r="H54" s="170"/>
      <c r="I54" s="135"/>
      <c r="J54" s="135"/>
      <c r="K54" s="135"/>
      <c r="L54" s="135"/>
      <c r="M54" s="135"/>
      <c r="N54" s="135"/>
      <c r="O54" s="135"/>
    </row>
    <row r="55" spans="1:15" ht="15.75">
      <c r="A55" s="171"/>
      <c r="B55" s="172"/>
      <c r="C55" s="172"/>
      <c r="D55" s="172"/>
      <c r="E55" s="172"/>
      <c r="F55" s="172"/>
      <c r="G55" s="172"/>
      <c r="H55" s="173"/>
      <c r="I55" s="135"/>
      <c r="J55" s="135"/>
      <c r="K55" s="135"/>
      <c r="L55" s="135"/>
      <c r="M55" s="135"/>
      <c r="N55" s="135"/>
      <c r="O55" s="135"/>
    </row>
    <row r="56" spans="1:15" ht="15.75">
      <c r="A56" s="142"/>
      <c r="B56" s="142"/>
      <c r="C56" s="142"/>
      <c r="D56" s="142"/>
      <c r="E56" s="142"/>
      <c r="F56" s="142"/>
      <c r="G56" s="142"/>
      <c r="H56" s="142"/>
      <c r="I56" s="135"/>
      <c r="J56" s="135"/>
      <c r="K56" s="135"/>
      <c r="L56" s="135"/>
      <c r="M56" s="135"/>
      <c r="N56" s="135"/>
      <c r="O56" s="135"/>
    </row>
    <row r="57" spans="1:15" ht="15.75">
      <c r="A57" s="143" t="s">
        <v>335</v>
      </c>
      <c r="B57" s="143"/>
      <c r="C57" s="143"/>
      <c r="D57" s="143"/>
      <c r="E57" s="143"/>
      <c r="F57" s="143"/>
      <c r="G57" s="143"/>
      <c r="H57" s="143"/>
      <c r="I57" s="135"/>
      <c r="J57" s="135"/>
      <c r="K57" s="135"/>
      <c r="L57" s="135"/>
      <c r="M57" s="135"/>
      <c r="N57" s="135"/>
      <c r="O57" s="135"/>
    </row>
    <row r="58" spans="1:15" ht="15.75">
      <c r="A58" s="142"/>
      <c r="B58" s="141" t="s">
        <v>287</v>
      </c>
      <c r="C58" s="144" t="s">
        <v>336</v>
      </c>
      <c r="D58" s="142"/>
      <c r="E58" s="142"/>
      <c r="F58" s="142"/>
      <c r="G58" s="142"/>
      <c r="H58" s="142"/>
      <c r="I58" s="135"/>
      <c r="J58" s="135"/>
      <c r="K58" s="135"/>
      <c r="L58" s="135"/>
      <c r="M58" s="135"/>
      <c r="N58" s="135"/>
      <c r="O58" s="135"/>
    </row>
    <row r="59" spans="1:15" ht="15.75">
      <c r="A59" s="142"/>
      <c r="B59" s="141" t="s">
        <v>287</v>
      </c>
      <c r="C59" s="144" t="s">
        <v>337</v>
      </c>
      <c r="D59" s="142"/>
      <c r="E59" s="142"/>
      <c r="F59" s="142"/>
      <c r="G59" s="142"/>
      <c r="H59" s="142"/>
      <c r="I59" s="135"/>
      <c r="J59" s="135"/>
      <c r="K59" s="135"/>
      <c r="L59" s="135"/>
      <c r="M59" s="135"/>
      <c r="N59" s="135"/>
      <c r="O59" s="135"/>
    </row>
    <row r="60" spans="1:15" ht="15.75">
      <c r="A60" s="142"/>
      <c r="B60" s="141" t="s">
        <v>287</v>
      </c>
      <c r="C60" s="144" t="s">
        <v>338</v>
      </c>
      <c r="D60" s="142"/>
      <c r="E60" s="142"/>
      <c r="F60" s="142"/>
      <c r="G60" s="142"/>
      <c r="H60" s="142"/>
      <c r="I60" s="135"/>
      <c r="J60" s="135"/>
      <c r="K60" s="135"/>
      <c r="L60" s="135"/>
      <c r="M60" s="135"/>
      <c r="N60" s="135"/>
      <c r="O60" s="135"/>
    </row>
    <row r="61" spans="1:15" ht="15.75">
      <c r="A61" s="142"/>
      <c r="B61" s="141" t="s">
        <v>287</v>
      </c>
      <c r="C61" s="144" t="s">
        <v>339</v>
      </c>
      <c r="D61" s="142"/>
      <c r="E61" s="142"/>
      <c r="F61" s="142"/>
      <c r="G61" s="142"/>
      <c r="H61" s="142"/>
      <c r="I61" s="135"/>
      <c r="J61" s="135"/>
      <c r="K61" s="135"/>
      <c r="L61" s="135"/>
      <c r="M61" s="135"/>
      <c r="N61" s="135"/>
      <c r="O61" s="135"/>
    </row>
    <row r="62" spans="1:15" ht="15.75">
      <c r="A62" s="142"/>
      <c r="B62" s="141" t="s">
        <v>287</v>
      </c>
      <c r="C62" s="144" t="s">
        <v>340</v>
      </c>
      <c r="D62" s="142"/>
      <c r="E62" s="142"/>
      <c r="F62" s="142"/>
      <c r="G62" s="142"/>
      <c r="H62" s="142"/>
      <c r="I62" s="135"/>
      <c r="J62" s="135"/>
      <c r="K62" s="135"/>
      <c r="L62" s="135"/>
      <c r="M62" s="135"/>
      <c r="N62" s="135"/>
      <c r="O62" s="135"/>
    </row>
    <row r="63" spans="1:15" ht="15.75">
      <c r="A63" s="135"/>
      <c r="B63" s="141" t="s">
        <v>287</v>
      </c>
      <c r="C63" s="145" t="s">
        <v>341</v>
      </c>
      <c r="D63" s="135"/>
      <c r="E63" s="135"/>
      <c r="F63" s="135"/>
      <c r="G63" s="135"/>
      <c r="H63" s="135"/>
      <c r="I63" s="135"/>
      <c r="J63" s="135"/>
      <c r="K63" s="135"/>
      <c r="L63" s="135"/>
      <c r="M63" s="135"/>
      <c r="N63" s="135"/>
      <c r="O63" s="135"/>
    </row>
    <row r="64" spans="1:15" ht="15.75">
      <c r="A64" s="135"/>
      <c r="B64" s="141" t="s">
        <v>287</v>
      </c>
      <c r="C64" s="145" t="s">
        <v>342</v>
      </c>
      <c r="D64" s="135"/>
      <c r="E64" s="135"/>
      <c r="F64" s="135"/>
      <c r="G64" s="135"/>
      <c r="H64" s="135"/>
      <c r="I64" s="135"/>
      <c r="J64" s="135"/>
      <c r="K64" s="135"/>
      <c r="L64" s="135"/>
      <c r="M64" s="135"/>
      <c r="N64" s="135"/>
      <c r="O64" s="135"/>
    </row>
    <row r="65" spans="1:15" ht="15.75">
      <c r="A65" s="135"/>
      <c r="B65" s="141" t="s">
        <v>287</v>
      </c>
      <c r="C65" s="145" t="s">
        <v>343</v>
      </c>
      <c r="D65" s="135"/>
      <c r="E65" s="135"/>
      <c r="F65" s="135"/>
      <c r="G65" s="135"/>
      <c r="H65" s="135"/>
      <c r="I65" s="135"/>
      <c r="J65" s="135"/>
      <c r="K65" s="135"/>
      <c r="L65" s="135"/>
      <c r="M65" s="135"/>
      <c r="N65" s="135"/>
      <c r="O65" s="135"/>
    </row>
    <row r="66" spans="1:15" ht="15.75">
      <c r="A66" s="135"/>
      <c r="B66" s="141" t="s">
        <v>287</v>
      </c>
      <c r="C66" s="145" t="s">
        <v>344</v>
      </c>
      <c r="D66" s="135"/>
      <c r="E66" s="135"/>
      <c r="F66" s="135"/>
      <c r="G66" s="135"/>
      <c r="H66" s="135"/>
      <c r="I66" s="135"/>
      <c r="J66" s="135"/>
      <c r="K66" s="135"/>
      <c r="L66" s="135"/>
      <c r="M66" s="135"/>
      <c r="N66" s="135"/>
      <c r="O66" s="135"/>
    </row>
    <row r="67" spans="1:15" ht="15.75">
      <c r="A67" s="135"/>
      <c r="B67" s="141" t="s">
        <v>287</v>
      </c>
      <c r="C67" s="145" t="s">
        <v>345</v>
      </c>
      <c r="D67" s="165"/>
      <c r="E67" s="166"/>
      <c r="F67" s="166"/>
      <c r="G67" s="166"/>
      <c r="H67" s="167"/>
      <c r="I67" s="135"/>
      <c r="J67" s="135"/>
      <c r="K67" s="135"/>
      <c r="L67" s="135"/>
      <c r="M67" s="135"/>
      <c r="N67" s="135"/>
      <c r="O67" s="135"/>
    </row>
    <row r="68" spans="1:15" ht="15.75">
      <c r="A68" s="135"/>
      <c r="B68" s="135"/>
      <c r="C68" s="145"/>
      <c r="D68" s="171"/>
      <c r="E68" s="172"/>
      <c r="F68" s="172"/>
      <c r="G68" s="172"/>
      <c r="H68" s="173"/>
      <c r="I68" s="135"/>
      <c r="J68" s="135"/>
      <c r="K68" s="135"/>
      <c r="L68" s="135"/>
      <c r="M68" s="135"/>
      <c r="N68" s="135"/>
      <c r="O68" s="135"/>
    </row>
    <row r="69" spans="1:15" ht="15.75">
      <c r="A69" s="190" t="s">
        <v>346</v>
      </c>
      <c r="B69" s="190"/>
      <c r="C69" s="190"/>
      <c r="D69" s="190"/>
      <c r="E69" s="190"/>
      <c r="F69" s="190"/>
      <c r="G69" s="190"/>
      <c r="H69" s="190"/>
      <c r="I69" s="135"/>
      <c r="J69" s="135"/>
      <c r="K69" s="135"/>
      <c r="L69" s="135"/>
      <c r="M69" s="135"/>
      <c r="N69" s="135"/>
      <c r="O69" s="135"/>
    </row>
    <row r="70" spans="1:15" ht="21" customHeight="1">
      <c r="A70" s="190"/>
      <c r="B70" s="190"/>
      <c r="C70" s="190"/>
      <c r="D70" s="190"/>
      <c r="E70" s="190"/>
      <c r="F70" s="190"/>
      <c r="G70" s="190"/>
      <c r="H70" s="190"/>
      <c r="I70" s="135"/>
      <c r="J70" s="135"/>
      <c r="K70" s="135"/>
      <c r="L70" s="135"/>
      <c r="M70" s="135"/>
      <c r="N70" s="135"/>
      <c r="O70" s="135"/>
    </row>
    <row r="71" spans="1:15" ht="6.75" customHeight="1">
      <c r="A71" s="146"/>
      <c r="B71" s="146"/>
      <c r="C71" s="146"/>
      <c r="D71" s="146"/>
      <c r="E71" s="146"/>
      <c r="F71" s="146"/>
      <c r="G71" s="146"/>
      <c r="H71" s="146"/>
      <c r="I71" s="135"/>
      <c r="J71" s="135"/>
      <c r="K71" s="135"/>
      <c r="L71" s="135"/>
      <c r="M71" s="135"/>
      <c r="N71" s="135"/>
      <c r="O71" s="135"/>
    </row>
    <row r="72" spans="1:15" ht="15.75">
      <c r="A72" s="139" t="s">
        <v>347</v>
      </c>
      <c r="B72" s="135"/>
      <c r="C72" s="135"/>
      <c r="D72" s="135"/>
      <c r="E72" s="135"/>
      <c r="F72" s="135"/>
      <c r="G72" s="135"/>
      <c r="H72" s="135"/>
      <c r="I72" s="135"/>
      <c r="J72" s="135"/>
      <c r="K72" s="135"/>
      <c r="L72" s="135"/>
      <c r="M72" s="135"/>
      <c r="N72" s="135"/>
      <c r="O72" s="135"/>
    </row>
    <row r="73" spans="1:15" ht="15.75">
      <c r="A73" s="135"/>
      <c r="B73" s="159" t="s">
        <v>287</v>
      </c>
      <c r="C73" s="160"/>
      <c r="D73" s="160"/>
      <c r="E73" s="160"/>
      <c r="F73" s="161"/>
      <c r="G73" s="135"/>
      <c r="H73" s="135"/>
      <c r="I73" s="135"/>
      <c r="J73" s="135"/>
      <c r="K73" s="135"/>
      <c r="L73" s="135"/>
      <c r="M73" s="135"/>
      <c r="N73" s="135"/>
      <c r="O73" s="135"/>
    </row>
    <row r="74" spans="1:15" ht="15.75">
      <c r="A74" s="135"/>
      <c r="B74" s="135"/>
      <c r="C74" s="135"/>
      <c r="D74" s="135"/>
      <c r="E74" s="135"/>
      <c r="F74" s="135"/>
      <c r="G74" s="135"/>
      <c r="H74" s="135"/>
      <c r="I74" s="135"/>
      <c r="J74" s="135"/>
      <c r="K74" s="135"/>
      <c r="L74" s="135"/>
      <c r="M74" s="135"/>
      <c r="N74" s="135"/>
      <c r="O74" s="135"/>
    </row>
    <row r="75" spans="1:15" ht="15.75">
      <c r="A75" s="139" t="s">
        <v>348</v>
      </c>
      <c r="B75" s="135"/>
      <c r="C75" s="135"/>
      <c r="D75" s="135"/>
      <c r="E75" s="135"/>
      <c r="F75" s="135"/>
      <c r="G75" s="135"/>
      <c r="H75" s="135"/>
      <c r="I75" s="135"/>
      <c r="J75" s="135"/>
      <c r="K75" s="135"/>
      <c r="L75" s="135"/>
      <c r="M75" s="135"/>
      <c r="N75" s="135"/>
      <c r="O75" s="135"/>
    </row>
    <row r="76" spans="1:15" ht="15.75">
      <c r="A76" s="135"/>
      <c r="B76" s="159" t="s">
        <v>287</v>
      </c>
      <c r="C76" s="160"/>
      <c r="D76" s="160"/>
      <c r="E76" s="160"/>
      <c r="F76" s="161"/>
      <c r="G76" s="135"/>
      <c r="H76" s="135"/>
      <c r="I76" s="135"/>
      <c r="J76" s="135"/>
      <c r="K76" s="135"/>
      <c r="L76" s="135"/>
      <c r="M76" s="135"/>
      <c r="N76" s="135"/>
      <c r="O76" s="135"/>
    </row>
    <row r="77" spans="1:15" ht="15.75">
      <c r="A77" s="135"/>
      <c r="B77" s="135"/>
      <c r="C77" s="135"/>
      <c r="D77" s="135"/>
      <c r="E77" s="135"/>
      <c r="F77" s="135"/>
      <c r="G77" s="135"/>
      <c r="H77" s="135"/>
      <c r="I77" s="135"/>
      <c r="J77" s="135"/>
      <c r="K77" s="135"/>
      <c r="L77" s="135"/>
      <c r="M77" s="135"/>
      <c r="N77" s="135"/>
      <c r="O77" s="135"/>
    </row>
    <row r="78" spans="1:15" ht="15.75">
      <c r="A78" s="139" t="s">
        <v>349</v>
      </c>
      <c r="B78" s="135"/>
      <c r="C78" s="135"/>
      <c r="D78" s="135"/>
      <c r="E78" s="135"/>
      <c r="F78" s="135"/>
      <c r="G78" s="135"/>
      <c r="H78" s="135"/>
      <c r="I78" s="135"/>
      <c r="J78" s="135"/>
      <c r="K78" s="135"/>
      <c r="L78" s="135"/>
      <c r="M78" s="135"/>
      <c r="N78" s="135"/>
      <c r="O78" s="135"/>
    </row>
    <row r="79" spans="1:15" ht="15.75">
      <c r="A79" s="135"/>
      <c r="B79" s="159" t="s">
        <v>287</v>
      </c>
      <c r="C79" s="160"/>
      <c r="D79" s="160"/>
      <c r="E79" s="160"/>
      <c r="F79" s="161"/>
      <c r="G79" s="135"/>
      <c r="H79" s="135"/>
      <c r="I79" s="135"/>
      <c r="J79" s="135"/>
      <c r="K79" s="135"/>
      <c r="L79" s="135"/>
      <c r="M79" s="135"/>
      <c r="N79" s="135"/>
      <c r="O79" s="135"/>
    </row>
    <row r="80" spans="1:15" ht="15.75">
      <c r="A80" s="135"/>
      <c r="B80" s="135"/>
      <c r="C80" s="135"/>
      <c r="D80" s="135"/>
      <c r="E80" s="135"/>
      <c r="F80" s="135"/>
      <c r="G80" s="135"/>
      <c r="H80" s="135"/>
      <c r="I80" s="135"/>
      <c r="J80" s="135"/>
      <c r="K80" s="135"/>
      <c r="L80" s="135"/>
      <c r="M80" s="135"/>
      <c r="N80" s="135"/>
      <c r="O80" s="135"/>
    </row>
    <row r="81" spans="1:15" ht="15.75">
      <c r="A81" s="139" t="s">
        <v>350</v>
      </c>
      <c r="B81" s="135"/>
      <c r="C81" s="135"/>
      <c r="D81" s="135"/>
      <c r="E81" s="135"/>
      <c r="F81" s="135"/>
      <c r="G81" s="135"/>
      <c r="H81" s="135"/>
      <c r="I81" s="135"/>
      <c r="J81" s="135"/>
      <c r="K81" s="135"/>
      <c r="L81" s="135"/>
      <c r="M81" s="135"/>
      <c r="N81" s="135"/>
      <c r="O81" s="135"/>
    </row>
    <row r="82" spans="1:15" ht="15.75">
      <c r="A82" s="135"/>
      <c r="B82" s="159" t="s">
        <v>287</v>
      </c>
      <c r="C82" s="160"/>
      <c r="D82" s="160"/>
      <c r="E82" s="160"/>
      <c r="F82" s="161"/>
      <c r="G82" s="135"/>
      <c r="H82" s="135"/>
      <c r="I82" s="135"/>
      <c r="J82" s="135"/>
      <c r="K82" s="135"/>
      <c r="L82" s="135"/>
      <c r="M82" s="135"/>
      <c r="N82" s="135"/>
      <c r="O82" s="135"/>
    </row>
    <row r="83" spans="1:15" ht="15.75">
      <c r="A83" s="135"/>
      <c r="B83" s="135"/>
      <c r="C83" s="135"/>
      <c r="D83" s="135"/>
      <c r="E83" s="135"/>
      <c r="F83" s="135"/>
      <c r="G83" s="135"/>
      <c r="H83" s="135"/>
      <c r="I83" s="135"/>
      <c r="J83" s="135"/>
      <c r="K83" s="135"/>
      <c r="L83" s="135"/>
      <c r="M83" s="135"/>
      <c r="N83" s="135"/>
      <c r="O83" s="135"/>
    </row>
    <row r="84" spans="1:15" ht="15.75">
      <c r="A84" s="139" t="s">
        <v>351</v>
      </c>
      <c r="B84" s="135"/>
      <c r="C84" s="135"/>
      <c r="D84" s="135"/>
      <c r="E84" s="135"/>
      <c r="F84" s="135"/>
      <c r="G84" s="135"/>
      <c r="H84" s="135"/>
      <c r="I84" s="135"/>
      <c r="J84" s="135"/>
      <c r="K84" s="135"/>
      <c r="L84" s="135"/>
      <c r="M84" s="135"/>
      <c r="N84" s="135"/>
      <c r="O84" s="135"/>
    </row>
    <row r="85" spans="1:24" ht="15.75">
      <c r="A85" s="135"/>
      <c r="B85" s="159" t="s">
        <v>287</v>
      </c>
      <c r="C85" s="160"/>
      <c r="D85" s="160"/>
      <c r="E85" s="160"/>
      <c r="F85" s="161"/>
      <c r="G85" s="135"/>
      <c r="H85" s="135"/>
      <c r="I85" s="135"/>
      <c r="J85" s="135"/>
      <c r="K85" s="135"/>
      <c r="L85" s="135"/>
      <c r="M85" s="135"/>
      <c r="N85" s="135"/>
      <c r="O85" s="135"/>
      <c r="X85" s="138" t="s">
        <v>287</v>
      </c>
    </row>
    <row r="86" spans="1:24" ht="15.75">
      <c r="A86" s="135"/>
      <c r="B86" s="135"/>
      <c r="C86" s="135"/>
      <c r="D86" s="135"/>
      <c r="E86" s="135"/>
      <c r="F86" s="135"/>
      <c r="G86" s="135"/>
      <c r="H86" s="135"/>
      <c r="I86" s="135"/>
      <c r="J86" s="135"/>
      <c r="K86" s="135"/>
      <c r="L86" s="135"/>
      <c r="M86" s="135"/>
      <c r="N86" s="135"/>
      <c r="O86" s="135"/>
      <c r="X86" s="138">
        <v>7</v>
      </c>
    </row>
    <row r="87" spans="1:24" ht="15.75">
      <c r="A87" s="139" t="s">
        <v>352</v>
      </c>
      <c r="B87" s="135"/>
      <c r="C87" s="135"/>
      <c r="D87" s="135"/>
      <c r="E87" s="135"/>
      <c r="F87" s="135"/>
      <c r="G87" s="135"/>
      <c r="H87" s="135"/>
      <c r="I87" s="135"/>
      <c r="J87" s="135"/>
      <c r="K87" s="135"/>
      <c r="L87" s="135"/>
      <c r="M87" s="135"/>
      <c r="N87" s="135"/>
      <c r="O87" s="135"/>
      <c r="X87" s="138">
        <v>8</v>
      </c>
    </row>
    <row r="88" spans="1:24" ht="15.75">
      <c r="A88" s="135"/>
      <c r="B88" s="159" t="s">
        <v>287</v>
      </c>
      <c r="C88" s="160"/>
      <c r="D88" s="160"/>
      <c r="E88" s="160"/>
      <c r="F88" s="160"/>
      <c r="G88" s="161"/>
      <c r="H88" s="135"/>
      <c r="I88" s="135"/>
      <c r="J88" s="135"/>
      <c r="K88" s="135"/>
      <c r="L88" s="135"/>
      <c r="M88" s="135"/>
      <c r="N88" s="135"/>
      <c r="O88" s="135"/>
      <c r="X88" s="138">
        <v>9</v>
      </c>
    </row>
    <row r="89" spans="1:24" ht="15.75">
      <c r="A89" s="135"/>
      <c r="B89" s="135"/>
      <c r="C89" s="135"/>
      <c r="D89" s="135"/>
      <c r="E89" s="135"/>
      <c r="F89" s="135"/>
      <c r="G89" s="135"/>
      <c r="H89" s="135"/>
      <c r="I89" s="135"/>
      <c r="J89" s="135"/>
      <c r="K89" s="135"/>
      <c r="L89" s="135"/>
      <c r="M89" s="135"/>
      <c r="N89" s="135"/>
      <c r="O89" s="135"/>
      <c r="X89" s="138">
        <v>10</v>
      </c>
    </row>
    <row r="90" spans="1:24" ht="15.75">
      <c r="A90" s="139" t="s">
        <v>353</v>
      </c>
      <c r="B90" s="135"/>
      <c r="C90" s="135"/>
      <c r="D90" s="135"/>
      <c r="E90" s="135"/>
      <c r="F90" s="135"/>
      <c r="G90" s="135"/>
      <c r="H90" s="135"/>
      <c r="I90" s="135"/>
      <c r="J90" s="135"/>
      <c r="K90" s="135"/>
      <c r="L90" s="135"/>
      <c r="M90" s="135"/>
      <c r="N90" s="135"/>
      <c r="O90" s="135"/>
      <c r="X90" s="138">
        <v>11</v>
      </c>
    </row>
    <row r="91" spans="1:24" ht="15.75">
      <c r="A91" s="135"/>
      <c r="B91" s="159" t="s">
        <v>287</v>
      </c>
      <c r="C91" s="160"/>
      <c r="D91" s="160"/>
      <c r="E91" s="160"/>
      <c r="F91" s="161"/>
      <c r="G91" s="135"/>
      <c r="H91" s="135"/>
      <c r="I91" s="135"/>
      <c r="J91" s="135"/>
      <c r="K91" s="135"/>
      <c r="L91" s="135"/>
      <c r="M91" s="135"/>
      <c r="N91" s="135"/>
      <c r="O91" s="135"/>
      <c r="X91" s="138">
        <v>12</v>
      </c>
    </row>
    <row r="92" spans="1:24" ht="15.75">
      <c r="A92" s="135"/>
      <c r="B92" s="135"/>
      <c r="C92" s="135"/>
      <c r="D92" s="135"/>
      <c r="E92" s="135"/>
      <c r="F92" s="135"/>
      <c r="G92" s="135"/>
      <c r="H92" s="135"/>
      <c r="I92" s="135"/>
      <c r="J92" s="135"/>
      <c r="K92" s="135"/>
      <c r="L92" s="135"/>
      <c r="M92" s="135"/>
      <c r="N92" s="135"/>
      <c r="O92" s="135"/>
      <c r="X92" s="138" t="s">
        <v>354</v>
      </c>
    </row>
    <row r="93" spans="1:24" ht="15.75">
      <c r="A93" s="139" t="s">
        <v>355</v>
      </c>
      <c r="B93" s="135"/>
      <c r="C93" s="135"/>
      <c r="D93" s="135"/>
      <c r="E93" s="135"/>
      <c r="F93" s="135"/>
      <c r="G93" s="135"/>
      <c r="H93" s="135"/>
      <c r="I93" s="135"/>
      <c r="J93" s="135"/>
      <c r="K93" s="135"/>
      <c r="L93" s="135"/>
      <c r="M93" s="135"/>
      <c r="N93" s="135"/>
      <c r="O93" s="135"/>
      <c r="X93" s="138" t="s">
        <v>320</v>
      </c>
    </row>
    <row r="94" spans="1:15" ht="15.75">
      <c r="A94" s="135"/>
      <c r="B94" s="159" t="s">
        <v>287</v>
      </c>
      <c r="C94" s="160"/>
      <c r="D94" s="160"/>
      <c r="E94" s="160"/>
      <c r="F94" s="161"/>
      <c r="G94" s="135"/>
      <c r="H94" s="135"/>
      <c r="I94" s="135"/>
      <c r="J94" s="135"/>
      <c r="K94" s="135"/>
      <c r="L94" s="135"/>
      <c r="M94" s="135"/>
      <c r="N94" s="135"/>
      <c r="O94" s="135"/>
    </row>
    <row r="95" spans="1:15" ht="15.75">
      <c r="A95" s="135"/>
      <c r="B95" s="135"/>
      <c r="C95" s="135"/>
      <c r="D95" s="135"/>
      <c r="E95" s="135"/>
      <c r="F95" s="135"/>
      <c r="G95" s="135"/>
      <c r="H95" s="135"/>
      <c r="I95" s="135"/>
      <c r="J95" s="135"/>
      <c r="K95" s="135"/>
      <c r="L95" s="135"/>
      <c r="M95" s="135"/>
      <c r="N95" s="135"/>
      <c r="O95" s="135"/>
    </row>
    <row r="96" spans="1:24" ht="15.75">
      <c r="A96" s="139" t="s">
        <v>356</v>
      </c>
      <c r="B96" s="159" t="s">
        <v>287</v>
      </c>
      <c r="C96" s="161"/>
      <c r="D96" s="135"/>
      <c r="E96" s="139" t="s">
        <v>357</v>
      </c>
      <c r="F96" s="159" t="s">
        <v>287</v>
      </c>
      <c r="G96" s="161"/>
      <c r="H96" s="139" t="s">
        <v>358</v>
      </c>
      <c r="I96" s="147" t="s">
        <v>287</v>
      </c>
      <c r="J96" s="135"/>
      <c r="K96" s="135"/>
      <c r="L96" s="135"/>
      <c r="M96" s="135"/>
      <c r="N96" s="135"/>
      <c r="O96" s="135"/>
      <c r="U96" s="136" t="s">
        <v>287</v>
      </c>
      <c r="X96" s="136" t="s">
        <v>287</v>
      </c>
    </row>
    <row r="97" spans="1:24" ht="15.75">
      <c r="A97" s="135"/>
      <c r="B97" s="135"/>
      <c r="C97" s="135"/>
      <c r="D97" s="135"/>
      <c r="E97" s="135"/>
      <c r="F97" s="135"/>
      <c r="G97" s="135"/>
      <c r="H97" s="135"/>
      <c r="I97" s="135"/>
      <c r="J97" s="135"/>
      <c r="K97" s="135"/>
      <c r="L97" s="135"/>
      <c r="M97" s="135"/>
      <c r="N97" s="135"/>
      <c r="O97" s="135"/>
      <c r="U97" s="136" t="s">
        <v>359</v>
      </c>
      <c r="X97" s="136" t="s">
        <v>360</v>
      </c>
    </row>
    <row r="98" spans="1:24" ht="15.75">
      <c r="A98" s="139" t="s">
        <v>361</v>
      </c>
      <c r="B98" s="135"/>
      <c r="C98" s="135"/>
      <c r="D98" s="135"/>
      <c r="E98" s="148"/>
      <c r="F98" s="139" t="s">
        <v>362</v>
      </c>
      <c r="G98" s="135"/>
      <c r="H98" s="135"/>
      <c r="I98" s="135"/>
      <c r="J98" s="135"/>
      <c r="K98" s="135"/>
      <c r="L98" s="135"/>
      <c r="M98" s="135"/>
      <c r="N98" s="135"/>
      <c r="O98" s="135"/>
      <c r="U98" s="136" t="s">
        <v>363</v>
      </c>
      <c r="X98" s="136" t="s">
        <v>364</v>
      </c>
    </row>
    <row r="99" spans="1:24" ht="15.75">
      <c r="A99" s="135"/>
      <c r="B99" s="135"/>
      <c r="C99" s="135"/>
      <c r="D99" s="135"/>
      <c r="E99" s="135"/>
      <c r="F99" s="135"/>
      <c r="G99" s="135"/>
      <c r="H99" s="135"/>
      <c r="I99" s="135"/>
      <c r="J99" s="135"/>
      <c r="K99" s="135"/>
      <c r="L99" s="135"/>
      <c r="M99" s="135"/>
      <c r="N99" s="135"/>
      <c r="O99" s="135"/>
      <c r="U99" s="136" t="s">
        <v>365</v>
      </c>
      <c r="X99" s="136" t="s">
        <v>366</v>
      </c>
    </row>
    <row r="100" spans="1:24" ht="15.75">
      <c r="A100" s="139" t="s">
        <v>367</v>
      </c>
      <c r="B100" s="135"/>
      <c r="C100" s="135"/>
      <c r="D100" s="163" t="s">
        <v>287</v>
      </c>
      <c r="E100" s="164"/>
      <c r="F100" s="135"/>
      <c r="G100" s="135"/>
      <c r="H100" s="135"/>
      <c r="I100" s="135"/>
      <c r="J100" s="135"/>
      <c r="K100" s="135"/>
      <c r="L100" s="135"/>
      <c r="M100" s="135"/>
      <c r="N100" s="135"/>
      <c r="O100" s="135"/>
      <c r="U100" s="136" t="s">
        <v>368</v>
      </c>
      <c r="X100" s="136" t="s">
        <v>369</v>
      </c>
    </row>
    <row r="101" spans="1:24" ht="15.75">
      <c r="A101" s="135"/>
      <c r="B101" s="135"/>
      <c r="C101" s="135"/>
      <c r="D101" s="135"/>
      <c r="E101" s="135"/>
      <c r="F101" s="135"/>
      <c r="G101" s="135"/>
      <c r="H101" s="135"/>
      <c r="I101" s="135"/>
      <c r="J101" s="135"/>
      <c r="K101" s="135"/>
      <c r="L101" s="135"/>
      <c r="M101" s="135"/>
      <c r="N101" s="135"/>
      <c r="O101" s="135"/>
      <c r="U101" s="136" t="s">
        <v>370</v>
      </c>
      <c r="X101" s="136" t="s">
        <v>371</v>
      </c>
    </row>
    <row r="102" spans="1:21" ht="15.75">
      <c r="A102" s="139" t="s">
        <v>372</v>
      </c>
      <c r="B102" s="159" t="s">
        <v>287</v>
      </c>
      <c r="C102" s="160"/>
      <c r="D102" s="160"/>
      <c r="E102" s="161"/>
      <c r="F102" s="135"/>
      <c r="G102" s="135"/>
      <c r="H102" s="135"/>
      <c r="I102" s="135"/>
      <c r="J102" s="135"/>
      <c r="K102" s="135"/>
      <c r="L102" s="135"/>
      <c r="M102" s="135"/>
      <c r="N102" s="135"/>
      <c r="O102" s="135"/>
      <c r="U102" s="136" t="s">
        <v>373</v>
      </c>
    </row>
    <row r="103" spans="1:15" ht="15.75">
      <c r="A103" s="135"/>
      <c r="B103" s="135"/>
      <c r="C103" s="135"/>
      <c r="D103" s="135"/>
      <c r="E103" s="135"/>
      <c r="F103" s="135"/>
      <c r="G103" s="135"/>
      <c r="H103" s="135"/>
      <c r="I103" s="135"/>
      <c r="J103" s="135"/>
      <c r="K103" s="135"/>
      <c r="L103" s="135"/>
      <c r="M103" s="135"/>
      <c r="N103" s="135"/>
      <c r="O103" s="135"/>
    </row>
    <row r="104" spans="1:21" ht="15.75">
      <c r="A104" s="139" t="s">
        <v>374</v>
      </c>
      <c r="B104" s="135"/>
      <c r="C104" s="135"/>
      <c r="D104" s="135"/>
      <c r="E104" s="135"/>
      <c r="F104" s="135"/>
      <c r="G104" s="135"/>
      <c r="H104" s="135"/>
      <c r="I104" s="135"/>
      <c r="J104" s="135"/>
      <c r="K104" s="135"/>
      <c r="L104" s="135"/>
      <c r="M104" s="135"/>
      <c r="N104" s="135"/>
      <c r="O104" s="135"/>
      <c r="U104" s="136" t="s">
        <v>287</v>
      </c>
    </row>
    <row r="105" spans="1:21" ht="15.75">
      <c r="A105" s="135"/>
      <c r="B105" s="159" t="s">
        <v>287</v>
      </c>
      <c r="C105" s="160"/>
      <c r="D105" s="160"/>
      <c r="E105" s="160"/>
      <c r="F105" s="161"/>
      <c r="G105" s="135"/>
      <c r="H105" s="135"/>
      <c r="I105" s="135"/>
      <c r="J105" s="135"/>
      <c r="K105" s="135"/>
      <c r="L105" s="135"/>
      <c r="M105" s="135"/>
      <c r="N105" s="135"/>
      <c r="O105" s="135"/>
      <c r="U105" s="136" t="s">
        <v>375</v>
      </c>
    </row>
    <row r="106" spans="1:21" ht="15.75">
      <c r="A106" s="135"/>
      <c r="B106" s="135"/>
      <c r="C106" s="135"/>
      <c r="D106" s="135"/>
      <c r="E106" s="135"/>
      <c r="F106" s="135"/>
      <c r="G106" s="135"/>
      <c r="H106" s="135"/>
      <c r="I106" s="135"/>
      <c r="J106" s="135"/>
      <c r="K106" s="135"/>
      <c r="L106" s="135"/>
      <c r="M106" s="135"/>
      <c r="N106" s="135"/>
      <c r="O106" s="135"/>
      <c r="U106" s="136" t="s">
        <v>376</v>
      </c>
    </row>
    <row r="107" spans="1:21" ht="15.75">
      <c r="A107" s="135"/>
      <c r="B107" s="135"/>
      <c r="C107" s="135"/>
      <c r="D107" s="135"/>
      <c r="E107" s="135"/>
      <c r="F107" s="135"/>
      <c r="G107" s="135"/>
      <c r="H107" s="135"/>
      <c r="I107" s="135"/>
      <c r="J107" s="135"/>
      <c r="K107" s="135"/>
      <c r="L107" s="135"/>
      <c r="M107" s="135"/>
      <c r="N107" s="135"/>
      <c r="O107" s="135"/>
      <c r="U107" s="136" t="s">
        <v>377</v>
      </c>
    </row>
    <row r="108" spans="1:21" ht="15.75">
      <c r="A108" s="162" t="s">
        <v>378</v>
      </c>
      <c r="B108" s="162"/>
      <c r="C108" s="162"/>
      <c r="D108" s="162"/>
      <c r="E108" s="162"/>
      <c r="F108" s="162"/>
      <c r="G108" s="162"/>
      <c r="H108" s="162"/>
      <c r="I108" s="162"/>
      <c r="J108" s="135"/>
      <c r="K108" s="135"/>
      <c r="L108" s="135"/>
      <c r="M108" s="135"/>
      <c r="N108" s="135"/>
      <c r="O108" s="135"/>
      <c r="U108" s="136" t="s">
        <v>379</v>
      </c>
    </row>
    <row r="109" spans="1:15" ht="18.75" customHeight="1">
      <c r="A109" s="162"/>
      <c r="B109" s="162"/>
      <c r="C109" s="162"/>
      <c r="D109" s="162"/>
      <c r="E109" s="162"/>
      <c r="F109" s="162"/>
      <c r="G109" s="162"/>
      <c r="H109" s="162"/>
      <c r="I109" s="162"/>
      <c r="J109" s="135"/>
      <c r="K109" s="135"/>
      <c r="L109" s="135"/>
      <c r="M109" s="135"/>
      <c r="N109" s="135"/>
      <c r="O109" s="135"/>
    </row>
    <row r="110" spans="1:15" ht="15.75">
      <c r="A110" s="135"/>
      <c r="B110" s="135"/>
      <c r="C110" s="135"/>
      <c r="D110" s="135"/>
      <c r="E110" s="135"/>
      <c r="F110" s="135"/>
      <c r="G110" s="135"/>
      <c r="H110" s="135"/>
      <c r="I110" s="135"/>
      <c r="J110" s="135"/>
      <c r="K110" s="135"/>
      <c r="L110" s="135"/>
      <c r="M110" s="135"/>
      <c r="N110" s="135"/>
      <c r="O110" s="135"/>
    </row>
    <row r="111" spans="1:15" ht="15.75">
      <c r="A111" s="135"/>
      <c r="B111" s="135"/>
      <c r="C111" s="135"/>
      <c r="D111" s="135"/>
      <c r="E111" s="135"/>
      <c r="F111" s="135"/>
      <c r="G111" s="135"/>
      <c r="H111" s="135"/>
      <c r="I111" s="135"/>
      <c r="J111" s="135"/>
      <c r="K111" s="135"/>
      <c r="L111" s="135"/>
      <c r="M111" s="135"/>
      <c r="N111" s="135"/>
      <c r="O111" s="135"/>
    </row>
    <row r="112" spans="1:15" ht="15.75">
      <c r="A112" s="135"/>
      <c r="B112" s="135"/>
      <c r="C112" s="135"/>
      <c r="D112" s="135"/>
      <c r="E112" s="135"/>
      <c r="F112" s="135"/>
      <c r="G112" s="135"/>
      <c r="H112" s="135"/>
      <c r="I112" s="135"/>
      <c r="J112" s="135"/>
      <c r="K112" s="135"/>
      <c r="L112" s="135"/>
      <c r="M112" s="135"/>
      <c r="N112" s="135"/>
      <c r="O112" s="135"/>
    </row>
    <row r="113" spans="1:15" ht="15.75">
      <c r="A113" s="135"/>
      <c r="B113" s="135"/>
      <c r="C113" s="135"/>
      <c r="D113" s="135"/>
      <c r="E113" s="135"/>
      <c r="F113" s="135"/>
      <c r="G113" s="135"/>
      <c r="H113" s="135"/>
      <c r="I113" s="135"/>
      <c r="J113" s="135"/>
      <c r="K113" s="135"/>
      <c r="L113" s="135"/>
      <c r="M113" s="135"/>
      <c r="N113" s="135"/>
      <c r="O113" s="135"/>
    </row>
    <row r="114" spans="1:15" ht="15.75">
      <c r="A114" s="135"/>
      <c r="B114" s="135"/>
      <c r="C114" s="135"/>
      <c r="D114" s="135"/>
      <c r="E114" s="135"/>
      <c r="F114" s="135"/>
      <c r="G114" s="135"/>
      <c r="H114" s="135"/>
      <c r="I114" s="135"/>
      <c r="J114" s="135"/>
      <c r="K114" s="135"/>
      <c r="L114" s="135"/>
      <c r="M114" s="135"/>
      <c r="N114" s="135"/>
      <c r="O114" s="135"/>
    </row>
    <row r="115" spans="1:15" ht="15.75">
      <c r="A115" s="135"/>
      <c r="B115" s="135"/>
      <c r="C115" s="135"/>
      <c r="D115" s="135"/>
      <c r="E115" s="135"/>
      <c r="F115" s="135"/>
      <c r="G115" s="135"/>
      <c r="H115" s="135"/>
      <c r="I115" s="135"/>
      <c r="J115" s="135"/>
      <c r="K115" s="135"/>
      <c r="L115" s="135"/>
      <c r="M115" s="135"/>
      <c r="N115" s="135"/>
      <c r="O115" s="135"/>
    </row>
    <row r="116" spans="1:15" ht="15.75">
      <c r="A116" s="135"/>
      <c r="B116" s="135"/>
      <c r="C116" s="135"/>
      <c r="D116" s="135"/>
      <c r="E116" s="135"/>
      <c r="F116" s="135"/>
      <c r="G116" s="135"/>
      <c r="H116" s="135"/>
      <c r="I116" s="135"/>
      <c r="J116" s="135"/>
      <c r="K116" s="135"/>
      <c r="L116" s="135"/>
      <c r="M116" s="135"/>
      <c r="N116" s="135"/>
      <c r="O116" s="135"/>
    </row>
    <row r="117" spans="1:15" ht="15.75">
      <c r="A117" s="135"/>
      <c r="B117" s="135"/>
      <c r="C117" s="135"/>
      <c r="D117" s="135"/>
      <c r="E117" s="135"/>
      <c r="F117" s="135"/>
      <c r="G117" s="135"/>
      <c r="H117" s="135"/>
      <c r="I117" s="135"/>
      <c r="J117" s="135"/>
      <c r="K117" s="135"/>
      <c r="L117" s="135"/>
      <c r="M117" s="135"/>
      <c r="N117" s="135"/>
      <c r="O117" s="135"/>
    </row>
    <row r="118" spans="1:15" ht="15.75">
      <c r="A118" s="135"/>
      <c r="B118" s="135"/>
      <c r="C118" s="135"/>
      <c r="D118" s="135"/>
      <c r="E118" s="135"/>
      <c r="F118" s="135"/>
      <c r="G118" s="135"/>
      <c r="H118" s="135"/>
      <c r="I118" s="135"/>
      <c r="J118" s="135"/>
      <c r="K118" s="135"/>
      <c r="L118" s="135"/>
      <c r="M118" s="135"/>
      <c r="N118" s="135"/>
      <c r="O118" s="135"/>
    </row>
    <row r="119" spans="1:15" ht="15.75">
      <c r="A119" s="135"/>
      <c r="B119" s="135"/>
      <c r="C119" s="135"/>
      <c r="D119" s="135"/>
      <c r="E119" s="135"/>
      <c r="F119" s="135"/>
      <c r="G119" s="135"/>
      <c r="H119" s="135"/>
      <c r="I119" s="135"/>
      <c r="J119" s="135"/>
      <c r="K119" s="135"/>
      <c r="L119" s="135"/>
      <c r="M119" s="135"/>
      <c r="N119" s="135"/>
      <c r="O119" s="135"/>
    </row>
    <row r="120" spans="1:15" ht="15.75">
      <c r="A120" s="135"/>
      <c r="B120" s="135"/>
      <c r="C120" s="135"/>
      <c r="D120" s="135"/>
      <c r="E120" s="135"/>
      <c r="F120" s="135"/>
      <c r="G120" s="135"/>
      <c r="H120" s="135"/>
      <c r="I120" s="135"/>
      <c r="J120" s="135"/>
      <c r="K120" s="135"/>
      <c r="L120" s="135"/>
      <c r="M120" s="135"/>
      <c r="N120" s="135"/>
      <c r="O120" s="135"/>
    </row>
    <row r="121" spans="1:15" ht="15.75">
      <c r="A121" s="135"/>
      <c r="B121" s="135"/>
      <c r="C121" s="135"/>
      <c r="D121" s="135"/>
      <c r="E121" s="135"/>
      <c r="F121" s="135"/>
      <c r="G121" s="135"/>
      <c r="H121" s="135"/>
      <c r="I121" s="135"/>
      <c r="J121" s="135"/>
      <c r="K121" s="135"/>
      <c r="L121" s="135"/>
      <c r="M121" s="135"/>
      <c r="N121" s="135"/>
      <c r="O121" s="135"/>
    </row>
    <row r="122" spans="1:15" ht="15.75">
      <c r="A122" s="135"/>
      <c r="B122" s="135"/>
      <c r="C122" s="135"/>
      <c r="D122" s="135"/>
      <c r="E122" s="135"/>
      <c r="F122" s="135"/>
      <c r="G122" s="135"/>
      <c r="H122" s="135"/>
      <c r="I122" s="135"/>
      <c r="J122" s="135"/>
      <c r="K122" s="135"/>
      <c r="L122" s="135"/>
      <c r="M122" s="135"/>
      <c r="N122" s="135"/>
      <c r="O122" s="135"/>
    </row>
    <row r="123" spans="1:15" ht="15.75">
      <c r="A123" s="135"/>
      <c r="B123" s="135"/>
      <c r="C123" s="135"/>
      <c r="D123" s="135"/>
      <c r="E123" s="135"/>
      <c r="F123" s="135"/>
      <c r="G123" s="135"/>
      <c r="H123" s="135"/>
      <c r="I123" s="135"/>
      <c r="J123" s="135"/>
      <c r="K123" s="135"/>
      <c r="L123" s="135"/>
      <c r="M123" s="135"/>
      <c r="N123" s="135"/>
      <c r="O123" s="135"/>
    </row>
    <row r="124" spans="1:15" ht="15.75">
      <c r="A124" s="135"/>
      <c r="B124" s="135"/>
      <c r="C124" s="135"/>
      <c r="D124" s="135"/>
      <c r="E124" s="135"/>
      <c r="F124" s="135"/>
      <c r="G124" s="135"/>
      <c r="H124" s="135"/>
      <c r="I124" s="135"/>
      <c r="J124" s="135"/>
      <c r="K124" s="135"/>
      <c r="L124" s="135"/>
      <c r="M124" s="135"/>
      <c r="N124" s="135"/>
      <c r="O124" s="135"/>
    </row>
    <row r="125" spans="1:15" ht="15.75">
      <c r="A125" s="135"/>
      <c r="B125" s="135"/>
      <c r="C125" s="135"/>
      <c r="D125" s="135"/>
      <c r="E125" s="135"/>
      <c r="F125" s="135"/>
      <c r="G125" s="135"/>
      <c r="H125" s="135"/>
      <c r="I125" s="135"/>
      <c r="J125" s="135"/>
      <c r="K125" s="135"/>
      <c r="L125" s="135"/>
      <c r="M125" s="135"/>
      <c r="N125" s="135"/>
      <c r="O125" s="135"/>
    </row>
    <row r="126" spans="1:15" ht="15.75">
      <c r="A126" s="135"/>
      <c r="B126" s="135"/>
      <c r="C126" s="135"/>
      <c r="D126" s="135"/>
      <c r="E126" s="135"/>
      <c r="F126" s="135"/>
      <c r="G126" s="135"/>
      <c r="H126" s="135"/>
      <c r="I126" s="135"/>
      <c r="J126" s="135"/>
      <c r="K126" s="135"/>
      <c r="L126" s="135"/>
      <c r="M126" s="135"/>
      <c r="N126" s="135"/>
      <c r="O126" s="135"/>
    </row>
    <row r="127" spans="1:15" ht="15.75">
      <c r="A127" s="135"/>
      <c r="B127" s="135"/>
      <c r="C127" s="135"/>
      <c r="D127" s="135"/>
      <c r="E127" s="135"/>
      <c r="F127" s="135"/>
      <c r="G127" s="135"/>
      <c r="H127" s="135"/>
      <c r="I127" s="135"/>
      <c r="J127" s="135"/>
      <c r="K127" s="135"/>
      <c r="L127" s="135"/>
      <c r="M127" s="135"/>
      <c r="N127" s="135"/>
      <c r="O127" s="135"/>
    </row>
    <row r="128" spans="1:15" ht="15.75">
      <c r="A128" s="135"/>
      <c r="B128" s="135"/>
      <c r="C128" s="135"/>
      <c r="D128" s="135"/>
      <c r="E128" s="135"/>
      <c r="F128" s="135"/>
      <c r="G128" s="135"/>
      <c r="H128" s="135"/>
      <c r="I128" s="135"/>
      <c r="J128" s="135"/>
      <c r="K128" s="135"/>
      <c r="L128" s="135"/>
      <c r="M128" s="135"/>
      <c r="N128" s="135"/>
      <c r="O128" s="135"/>
    </row>
    <row r="129" spans="1:15" ht="15.75">
      <c r="A129" s="135"/>
      <c r="B129" s="135"/>
      <c r="C129" s="135"/>
      <c r="D129" s="135"/>
      <c r="E129" s="135"/>
      <c r="F129" s="135"/>
      <c r="G129" s="135"/>
      <c r="H129" s="135"/>
      <c r="I129" s="135"/>
      <c r="J129" s="135"/>
      <c r="K129" s="135"/>
      <c r="L129" s="135"/>
      <c r="M129" s="135"/>
      <c r="N129" s="135"/>
      <c r="O129" s="135"/>
    </row>
    <row r="130" spans="1:15" ht="15.75">
      <c r="A130" s="135"/>
      <c r="B130" s="135"/>
      <c r="C130" s="135"/>
      <c r="D130" s="135"/>
      <c r="E130" s="135"/>
      <c r="F130" s="135"/>
      <c r="G130" s="135"/>
      <c r="H130" s="135"/>
      <c r="I130" s="135"/>
      <c r="J130" s="135"/>
      <c r="K130" s="135"/>
      <c r="L130" s="135"/>
      <c r="M130" s="135"/>
      <c r="N130" s="135"/>
      <c r="O130" s="135"/>
    </row>
    <row r="131" spans="1:15" ht="15.75">
      <c r="A131" s="135"/>
      <c r="B131" s="135"/>
      <c r="C131" s="135"/>
      <c r="D131" s="135"/>
      <c r="E131" s="135"/>
      <c r="F131" s="135"/>
      <c r="G131" s="135"/>
      <c r="H131" s="135"/>
      <c r="I131" s="135"/>
      <c r="J131" s="135"/>
      <c r="K131" s="135"/>
      <c r="L131" s="135"/>
      <c r="M131" s="135"/>
      <c r="N131" s="135"/>
      <c r="O131" s="135"/>
    </row>
    <row r="132" spans="1:15" ht="15.75">
      <c r="A132" s="135"/>
      <c r="B132" s="135"/>
      <c r="C132" s="135"/>
      <c r="D132" s="135"/>
      <c r="E132" s="135"/>
      <c r="F132" s="135"/>
      <c r="G132" s="135"/>
      <c r="H132" s="135"/>
      <c r="I132" s="135"/>
      <c r="J132" s="135"/>
      <c r="K132" s="135"/>
      <c r="L132" s="135"/>
      <c r="M132" s="135"/>
      <c r="N132" s="135"/>
      <c r="O132" s="135"/>
    </row>
    <row r="133" spans="1:15" ht="15.75">
      <c r="A133" s="135"/>
      <c r="B133" s="135"/>
      <c r="C133" s="135"/>
      <c r="D133" s="135"/>
      <c r="E133" s="135"/>
      <c r="F133" s="135"/>
      <c r="G133" s="135"/>
      <c r="H133" s="135"/>
      <c r="I133" s="135"/>
      <c r="J133" s="135"/>
      <c r="K133" s="135"/>
      <c r="L133" s="135"/>
      <c r="M133" s="135"/>
      <c r="N133" s="135"/>
      <c r="O133" s="135"/>
    </row>
    <row r="134" spans="1:15" ht="15.75">
      <c r="A134" s="135"/>
      <c r="B134" s="135"/>
      <c r="C134" s="135"/>
      <c r="D134" s="135"/>
      <c r="E134" s="135"/>
      <c r="F134" s="135"/>
      <c r="G134" s="135"/>
      <c r="H134" s="135"/>
      <c r="I134" s="135"/>
      <c r="J134" s="135"/>
      <c r="K134" s="135"/>
      <c r="L134" s="135"/>
      <c r="M134" s="135"/>
      <c r="N134" s="135"/>
      <c r="O134" s="135"/>
    </row>
    <row r="135" spans="1:15" ht="15.75">
      <c r="A135" s="135"/>
      <c r="B135" s="135"/>
      <c r="C135" s="135"/>
      <c r="D135" s="135"/>
      <c r="E135" s="135"/>
      <c r="F135" s="135"/>
      <c r="G135" s="135"/>
      <c r="H135" s="135"/>
      <c r="I135" s="135"/>
      <c r="J135" s="135"/>
      <c r="K135" s="135"/>
      <c r="L135" s="135"/>
      <c r="M135" s="135"/>
      <c r="N135" s="135"/>
      <c r="O135" s="135"/>
    </row>
    <row r="136" spans="1:15" ht="15.75">
      <c r="A136" s="135"/>
      <c r="B136" s="135"/>
      <c r="C136" s="135"/>
      <c r="D136" s="135"/>
      <c r="E136" s="135"/>
      <c r="F136" s="135"/>
      <c r="G136" s="135"/>
      <c r="H136" s="135"/>
      <c r="I136" s="135"/>
      <c r="J136" s="135"/>
      <c r="K136" s="135"/>
      <c r="L136" s="135"/>
      <c r="M136" s="135"/>
      <c r="N136" s="135"/>
      <c r="O136" s="135"/>
    </row>
  </sheetData>
  <sheetProtection password="CB29" sheet="1" objects="1" scenarios="1"/>
  <mergeCells count="32">
    <mergeCell ref="B15:F15"/>
    <mergeCell ref="B18:D18"/>
    <mergeCell ref="D67:H68"/>
    <mergeCell ref="A69:H70"/>
    <mergeCell ref="B34:F34"/>
    <mergeCell ref="B37:F37"/>
    <mergeCell ref="A1:I1"/>
    <mergeCell ref="A4:I4"/>
    <mergeCell ref="B6:F6"/>
    <mergeCell ref="G6:I6"/>
    <mergeCell ref="A7:I7"/>
    <mergeCell ref="A9:I12"/>
    <mergeCell ref="D100:E100"/>
    <mergeCell ref="B102:E102"/>
    <mergeCell ref="E28:I28"/>
    <mergeCell ref="B31:H31"/>
    <mergeCell ref="B85:F85"/>
    <mergeCell ref="B88:G88"/>
    <mergeCell ref="B40:F40"/>
    <mergeCell ref="B43:F43"/>
    <mergeCell ref="B49:F49"/>
    <mergeCell ref="A52:H55"/>
    <mergeCell ref="B73:F73"/>
    <mergeCell ref="B76:F76"/>
    <mergeCell ref="B79:F79"/>
    <mergeCell ref="B82:F82"/>
    <mergeCell ref="B105:F105"/>
    <mergeCell ref="A108:I109"/>
    <mergeCell ref="B91:F91"/>
    <mergeCell ref="B94:F94"/>
    <mergeCell ref="B96:C96"/>
    <mergeCell ref="F96:G96"/>
  </mergeCells>
  <dataValidations count="12">
    <dataValidation type="list" allowBlank="1" showInputMessage="1" showErrorMessage="1" sqref="B21:B27 B58:B67 B46 F46">
      <formula1>$V$33:$V$35</formula1>
    </dataValidation>
    <dataValidation type="list" allowBlank="1" showInputMessage="1" showErrorMessage="1" sqref="B105:F105">
      <formula1>$U$104:$U$108</formula1>
    </dataValidation>
    <dataValidation type="list" allowBlank="1" showInputMessage="1" showErrorMessage="1" sqref="B102:E102">
      <formula1>$U$96:$U$102</formula1>
    </dataValidation>
    <dataValidation type="list" allowBlank="1" showInputMessage="1" showErrorMessage="1" sqref="D100:E100">
      <formula1>$X$96:$X$101</formula1>
    </dataValidation>
    <dataValidation type="list" allowBlank="1" showInputMessage="1" showErrorMessage="1" sqref="I96">
      <formula1>$X$85:$X$93</formula1>
    </dataValidation>
    <dataValidation type="list" allowBlank="1" showInputMessage="1" showErrorMessage="1" sqref="F96:G96">
      <formula1>$AA$5:$AA$12</formula1>
    </dataValidation>
    <dataValidation type="list" allowBlank="1" showInputMessage="1" showErrorMessage="1" sqref="B96:C96">
      <formula1>$AA$1:$AA$3</formula1>
    </dataValidation>
    <dataValidation type="list" allowBlank="1" showInputMessage="1" showErrorMessage="1" sqref="B88:G88">
      <formula1>$V$24:$V$31</formula1>
    </dataValidation>
    <dataValidation type="list" allowBlank="1" showInputMessage="1" showErrorMessage="1" sqref="V9:V11 B15:F15 B34:F34 B37:F37 B40:F40 B43:F43 B49:F49 B73:F73 B76:F76 B79:F79 B82:F82 B85:F85 B91:F91 B94:F94">
      <formula1>$V$9:$V$11</formula1>
    </dataValidation>
    <dataValidation type="list" allowBlank="1" showInputMessage="1" showErrorMessage="1" sqref="B6:F6">
      <formula1>$V$1:$V$8</formula1>
    </dataValidation>
    <dataValidation type="list" allowBlank="1" showInputMessage="1" showErrorMessage="1" sqref="V2:V7">
      <formula1>"v1:v6"</formula1>
    </dataValidation>
    <dataValidation type="list" allowBlank="1" showInputMessage="1" showErrorMessage="1" sqref="B31">
      <formula1>$V$13:$V$21</formula1>
    </dataValidation>
  </dataValidations>
  <printOptions/>
  <pageMargins left="0.22" right="0.17" top="0.25" bottom="0.25" header="0.17" footer="0.17"/>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pageSetUpPr fitToPage="1"/>
  </sheetPr>
  <dimension ref="A1:L59"/>
  <sheetViews>
    <sheetView showGridLines="0" showZeros="0" zoomScalePageLayoutView="0" workbookViewId="0" topLeftCell="A1">
      <selection activeCell="G59" sqref="G59"/>
    </sheetView>
  </sheetViews>
  <sheetFormatPr defaultColWidth="9.140625" defaultRowHeight="12.75"/>
  <cols>
    <col min="1" max="2" width="2.7109375" style="0" customWidth="1"/>
    <col min="5" max="8" width="8.140625" style="0" customWidth="1"/>
    <col min="11" max="12" width="11.140625" style="0" customWidth="1"/>
  </cols>
  <sheetData>
    <row r="1" spans="1:12" ht="18">
      <c r="A1" s="66" t="s">
        <v>250</v>
      </c>
      <c r="B1" s="55"/>
      <c r="C1" s="55"/>
      <c r="D1" s="55"/>
      <c r="E1" s="55"/>
      <c r="F1" s="55"/>
      <c r="G1" s="55"/>
      <c r="H1" s="55"/>
      <c r="I1" s="55"/>
      <c r="J1" s="55"/>
      <c r="K1" s="55"/>
      <c r="L1" s="75" t="str">
        <f>Cover!A17</f>
        <v>USE ARROW TO THE RIGHT TO SELECT</v>
      </c>
    </row>
    <row r="2" spans="1:12" ht="15.75">
      <c r="A2" s="55"/>
      <c r="B2" s="68" t="s">
        <v>251</v>
      </c>
      <c r="C2" s="55"/>
      <c r="D2" s="55"/>
      <c r="E2" s="55"/>
      <c r="F2" s="55"/>
      <c r="G2" s="55"/>
      <c r="H2" s="55"/>
      <c r="I2" s="55"/>
      <c r="J2" s="55"/>
      <c r="K2" s="55"/>
      <c r="L2" s="67" t="s">
        <v>252</v>
      </c>
    </row>
    <row r="3" spans="1:12" ht="14.25">
      <c r="A3" s="55"/>
      <c r="B3" s="55"/>
      <c r="C3" s="69" t="s">
        <v>253</v>
      </c>
      <c r="D3" s="55"/>
      <c r="E3" s="55"/>
      <c r="F3" s="55"/>
      <c r="G3" s="55"/>
      <c r="H3" s="55"/>
      <c r="I3" s="55"/>
      <c r="J3" s="55"/>
      <c r="K3" s="55"/>
      <c r="L3" s="55"/>
    </row>
    <row r="4" spans="1:12" ht="14.25">
      <c r="A4" s="55"/>
      <c r="B4" s="55"/>
      <c r="C4" s="69" t="s">
        <v>254</v>
      </c>
      <c r="D4" s="55"/>
      <c r="E4" s="55"/>
      <c r="F4" s="55"/>
      <c r="G4" s="55"/>
      <c r="H4" s="55"/>
      <c r="I4" s="55"/>
      <c r="J4" s="55"/>
      <c r="K4" s="55"/>
      <c r="L4" s="55"/>
    </row>
    <row r="5" spans="1:12" ht="14.25">
      <c r="A5" s="55"/>
      <c r="B5" s="55"/>
      <c r="C5" s="69"/>
      <c r="D5" s="55"/>
      <c r="E5" s="55"/>
      <c r="F5" s="55"/>
      <c r="G5" s="55"/>
      <c r="H5" s="55"/>
      <c r="I5" s="55"/>
      <c r="J5" s="55"/>
      <c r="K5" s="55"/>
      <c r="L5" s="55"/>
    </row>
    <row r="6" spans="1:12" ht="12.75">
      <c r="A6" s="55"/>
      <c r="B6" s="55"/>
      <c r="C6" s="55"/>
      <c r="D6" s="55"/>
      <c r="E6" s="55"/>
      <c r="F6" s="55"/>
      <c r="G6" s="55"/>
      <c r="H6" s="55"/>
      <c r="I6" s="55"/>
      <c r="J6" s="55"/>
      <c r="K6" s="55"/>
      <c r="L6" s="55"/>
    </row>
    <row r="7" spans="1:12" ht="12.75">
      <c r="A7" s="55"/>
      <c r="B7" s="55"/>
      <c r="C7" s="55"/>
      <c r="D7" s="55"/>
      <c r="E7" s="55"/>
      <c r="F7" s="55"/>
      <c r="G7" s="55"/>
      <c r="H7" s="55"/>
      <c r="I7" s="55"/>
      <c r="J7" s="55"/>
      <c r="K7" s="55"/>
      <c r="L7" s="55"/>
    </row>
    <row r="8" spans="1:12" ht="12.75">
      <c r="A8" s="55"/>
      <c r="B8" s="55"/>
      <c r="C8" s="55"/>
      <c r="D8" s="55"/>
      <c r="E8" s="55"/>
      <c r="F8" s="55"/>
      <c r="G8" s="55"/>
      <c r="H8" s="55"/>
      <c r="I8" s="55"/>
      <c r="J8" s="55"/>
      <c r="K8" s="55"/>
      <c r="L8" s="55"/>
    </row>
    <row r="9" spans="1:12" ht="12.75">
      <c r="A9" s="55"/>
      <c r="B9" s="55"/>
      <c r="C9" s="55"/>
      <c r="D9" s="55"/>
      <c r="E9" s="55"/>
      <c r="F9" s="55"/>
      <c r="G9" s="55"/>
      <c r="H9" s="55"/>
      <c r="I9" s="55"/>
      <c r="J9" s="55"/>
      <c r="K9" s="55"/>
      <c r="L9" s="55"/>
    </row>
    <row r="10" spans="1:12" ht="12.75">
      <c r="A10" s="55"/>
      <c r="B10" s="55"/>
      <c r="C10" s="55"/>
      <c r="D10" s="55"/>
      <c r="E10" s="55"/>
      <c r="F10" s="55"/>
      <c r="G10" s="55"/>
      <c r="H10" s="55"/>
      <c r="I10" s="55"/>
      <c r="J10" s="55"/>
      <c r="K10" s="55"/>
      <c r="L10" s="55"/>
    </row>
    <row r="11" spans="1:12" ht="12.75">
      <c r="A11" s="55"/>
      <c r="B11" s="55"/>
      <c r="C11" s="55"/>
      <c r="D11" s="55"/>
      <c r="E11" s="55"/>
      <c r="F11" s="55"/>
      <c r="G11" s="55"/>
      <c r="H11" s="55"/>
      <c r="I11" s="55"/>
      <c r="J11" s="55"/>
      <c r="K11" s="55"/>
      <c r="L11" s="55"/>
    </row>
    <row r="12" spans="1:12" ht="12.75">
      <c r="A12" s="55"/>
      <c r="B12" s="55"/>
      <c r="C12" s="55"/>
      <c r="D12" s="55"/>
      <c r="E12" s="55"/>
      <c r="F12" s="55"/>
      <c r="G12" s="55"/>
      <c r="H12" s="55"/>
      <c r="I12" s="55"/>
      <c r="J12" s="55"/>
      <c r="K12" s="55"/>
      <c r="L12" s="55"/>
    </row>
    <row r="13" spans="1:12" ht="12.75">
      <c r="A13" s="55"/>
      <c r="B13" s="55"/>
      <c r="C13" s="55"/>
      <c r="D13" s="55"/>
      <c r="E13" s="55"/>
      <c r="F13" s="55"/>
      <c r="G13" s="55"/>
      <c r="H13" s="55"/>
      <c r="I13" s="55"/>
      <c r="J13" s="55"/>
      <c r="K13" s="55"/>
      <c r="L13" s="55"/>
    </row>
    <row r="14" spans="1:12" ht="12.75">
      <c r="A14" s="55"/>
      <c r="B14" s="55"/>
      <c r="C14" s="55"/>
      <c r="D14" s="55"/>
      <c r="E14" s="55"/>
      <c r="F14" s="55"/>
      <c r="G14" s="55"/>
      <c r="H14" s="55"/>
      <c r="I14" s="55"/>
      <c r="J14" s="55"/>
      <c r="K14" s="55"/>
      <c r="L14" s="55"/>
    </row>
    <row r="15" spans="1:12" ht="12.75">
      <c r="A15" s="55"/>
      <c r="B15" s="55"/>
      <c r="C15" s="55"/>
      <c r="D15" s="55"/>
      <c r="E15" s="55"/>
      <c r="F15" s="55"/>
      <c r="G15" s="55"/>
      <c r="H15" s="55"/>
      <c r="I15" s="55"/>
      <c r="J15" s="55"/>
      <c r="K15" s="55"/>
      <c r="L15" s="55"/>
    </row>
    <row r="16" spans="1:12" ht="12.75">
      <c r="A16" s="55"/>
      <c r="B16" s="55"/>
      <c r="C16" s="55"/>
      <c r="D16" s="55"/>
      <c r="E16" s="55"/>
      <c r="F16" s="55"/>
      <c r="G16" s="55"/>
      <c r="H16" s="55"/>
      <c r="I16" s="55"/>
      <c r="J16" s="55"/>
      <c r="K16" s="55"/>
      <c r="L16" s="55"/>
    </row>
    <row r="17" spans="1:12" ht="12.75">
      <c r="A17" s="55"/>
      <c r="B17" s="55"/>
      <c r="C17" s="55"/>
      <c r="D17" s="55"/>
      <c r="E17" s="55"/>
      <c r="F17" s="55"/>
      <c r="G17" s="55"/>
      <c r="H17" s="55"/>
      <c r="I17" s="55"/>
      <c r="J17" s="55"/>
      <c r="K17" s="55"/>
      <c r="L17" s="55"/>
    </row>
    <row r="18" spans="1:12" ht="12.75">
      <c r="A18" s="55"/>
      <c r="B18" s="55"/>
      <c r="C18" s="55"/>
      <c r="D18" s="55"/>
      <c r="E18" s="55"/>
      <c r="F18" s="55"/>
      <c r="G18" s="55"/>
      <c r="H18" s="55"/>
      <c r="I18" s="55"/>
      <c r="J18" s="55"/>
      <c r="K18" s="55"/>
      <c r="L18" s="55"/>
    </row>
    <row r="19" spans="1:12" ht="14.25">
      <c r="A19" s="55"/>
      <c r="B19" s="55"/>
      <c r="C19" s="69" t="s">
        <v>255</v>
      </c>
      <c r="D19" s="55"/>
      <c r="E19" s="55"/>
      <c r="F19" s="55"/>
      <c r="G19" s="55"/>
      <c r="H19" s="55"/>
      <c r="I19" s="55"/>
      <c r="J19" s="55"/>
      <c r="K19" s="55"/>
      <c r="L19" s="55"/>
    </row>
    <row r="20" spans="1:12" ht="14.25">
      <c r="A20" s="55"/>
      <c r="B20" s="55"/>
      <c r="C20" s="69" t="s">
        <v>256</v>
      </c>
      <c r="D20" s="55"/>
      <c r="E20" s="55"/>
      <c r="F20" s="55"/>
      <c r="G20" s="55"/>
      <c r="H20" s="55"/>
      <c r="I20" s="55"/>
      <c r="J20" s="55"/>
      <c r="K20" s="55"/>
      <c r="L20" s="55"/>
    </row>
    <row r="21" spans="1:12" ht="12.75">
      <c r="A21" s="55"/>
      <c r="B21" s="55"/>
      <c r="C21" s="55"/>
      <c r="D21" s="55"/>
      <c r="E21" s="55"/>
      <c r="F21" s="55"/>
      <c r="G21" s="55"/>
      <c r="H21" s="55"/>
      <c r="I21" s="55"/>
      <c r="J21" s="55"/>
      <c r="K21" s="55"/>
      <c r="L21" s="55"/>
    </row>
    <row r="22" spans="1:12" ht="12.75">
      <c r="A22" s="55"/>
      <c r="B22" s="55"/>
      <c r="C22" s="55"/>
      <c r="D22" s="55"/>
      <c r="E22" s="55"/>
      <c r="F22" s="55"/>
      <c r="G22" s="55"/>
      <c r="H22" s="55"/>
      <c r="I22" s="55"/>
      <c r="J22" s="55"/>
      <c r="K22" s="55"/>
      <c r="L22" s="55"/>
    </row>
    <row r="23" spans="1:12" ht="12.75">
      <c r="A23" s="55"/>
      <c r="B23" s="55"/>
      <c r="C23" s="55"/>
      <c r="D23" s="55"/>
      <c r="E23" s="55"/>
      <c r="F23" s="55"/>
      <c r="G23" s="55"/>
      <c r="H23" s="55"/>
      <c r="I23" s="55"/>
      <c r="J23" s="55"/>
      <c r="K23" s="55"/>
      <c r="L23" s="55"/>
    </row>
    <row r="24" spans="1:12" ht="12.75">
      <c r="A24" s="55"/>
      <c r="B24" s="55"/>
      <c r="C24" s="55"/>
      <c r="D24" s="55"/>
      <c r="E24" s="55"/>
      <c r="F24" s="55"/>
      <c r="G24" s="55"/>
      <c r="H24" s="55"/>
      <c r="I24" s="55"/>
      <c r="J24" s="55"/>
      <c r="K24" s="55"/>
      <c r="L24" s="55"/>
    </row>
    <row r="25" spans="1:12" ht="12.75">
      <c r="A25" s="55"/>
      <c r="B25" s="55"/>
      <c r="C25" s="55"/>
      <c r="D25" s="55"/>
      <c r="E25" s="55"/>
      <c r="F25" s="55"/>
      <c r="G25" s="55"/>
      <c r="H25" s="55"/>
      <c r="I25" s="55"/>
      <c r="J25" s="55"/>
      <c r="K25" s="55"/>
      <c r="L25" s="55"/>
    </row>
    <row r="26" spans="1:12" ht="12.75">
      <c r="A26" s="55"/>
      <c r="B26" s="55"/>
      <c r="C26" s="55"/>
      <c r="D26" s="55"/>
      <c r="E26" s="55"/>
      <c r="F26" s="55"/>
      <c r="G26" s="55"/>
      <c r="H26" s="55"/>
      <c r="I26" s="55"/>
      <c r="J26" s="55"/>
      <c r="K26" s="55"/>
      <c r="L26" s="55"/>
    </row>
    <row r="27" spans="1:12" ht="12.75">
      <c r="A27" s="55"/>
      <c r="B27" s="55"/>
      <c r="C27" s="55"/>
      <c r="D27" s="55"/>
      <c r="E27" s="55"/>
      <c r="F27" s="55"/>
      <c r="G27" s="55"/>
      <c r="H27" s="55"/>
      <c r="I27" s="55"/>
      <c r="J27" s="55"/>
      <c r="K27" s="55"/>
      <c r="L27" s="55"/>
    </row>
    <row r="28" spans="1:12" ht="12.75">
      <c r="A28" s="55"/>
      <c r="B28" s="55"/>
      <c r="C28" s="55"/>
      <c r="D28" s="55"/>
      <c r="E28" s="55"/>
      <c r="F28" s="55"/>
      <c r="G28" s="55"/>
      <c r="H28" s="55"/>
      <c r="I28" s="55"/>
      <c r="J28" s="55"/>
      <c r="K28" s="55"/>
      <c r="L28" s="55"/>
    </row>
    <row r="29" spans="1:12" ht="12.75">
      <c r="A29" s="55"/>
      <c r="B29" s="55"/>
      <c r="C29" s="55"/>
      <c r="D29" s="55"/>
      <c r="E29" s="55"/>
      <c r="F29" s="55"/>
      <c r="G29" s="55"/>
      <c r="H29" s="55"/>
      <c r="I29" s="55"/>
      <c r="J29" s="55"/>
      <c r="K29" s="55"/>
      <c r="L29" s="55"/>
    </row>
    <row r="30" spans="1:12" ht="14.25">
      <c r="A30" s="55"/>
      <c r="B30" s="55"/>
      <c r="C30" s="69"/>
      <c r="D30" s="55"/>
      <c r="E30" s="55"/>
      <c r="F30" s="55"/>
      <c r="G30" s="55"/>
      <c r="H30" s="55"/>
      <c r="I30" s="55"/>
      <c r="J30" s="55"/>
      <c r="K30" s="55"/>
      <c r="L30" s="55"/>
    </row>
    <row r="31" spans="1:12" ht="12.75">
      <c r="A31" s="55"/>
      <c r="B31" s="55"/>
      <c r="C31" s="55"/>
      <c r="D31" s="55"/>
      <c r="E31" s="55"/>
      <c r="F31" s="55"/>
      <c r="G31" s="55"/>
      <c r="H31" s="55"/>
      <c r="I31" s="55"/>
      <c r="J31" s="55"/>
      <c r="K31" s="55"/>
      <c r="L31" s="55"/>
    </row>
    <row r="32" spans="1:12" ht="12.75">
      <c r="A32" s="55"/>
      <c r="B32" s="55"/>
      <c r="C32" s="55"/>
      <c r="D32" s="55"/>
      <c r="E32" s="55"/>
      <c r="F32" s="55"/>
      <c r="G32" s="55"/>
      <c r="H32" s="55"/>
      <c r="I32" s="55"/>
      <c r="J32" s="55"/>
      <c r="K32" s="55"/>
      <c r="L32" s="55"/>
    </row>
    <row r="33" spans="1:12" ht="12.75">
      <c r="A33" s="55"/>
      <c r="B33" s="55"/>
      <c r="C33" s="55"/>
      <c r="D33" s="55"/>
      <c r="E33" s="55"/>
      <c r="F33" s="55"/>
      <c r="G33" s="55"/>
      <c r="H33" s="55"/>
      <c r="I33" s="55"/>
      <c r="J33" s="55"/>
      <c r="K33" s="55"/>
      <c r="L33" s="55"/>
    </row>
    <row r="34" spans="1:12" ht="12.75">
      <c r="A34" s="55"/>
      <c r="B34" s="55"/>
      <c r="C34" s="55"/>
      <c r="D34" s="55"/>
      <c r="E34" s="55"/>
      <c r="F34" s="55"/>
      <c r="G34" s="55"/>
      <c r="H34" s="55"/>
      <c r="I34" s="55"/>
      <c r="J34" s="55"/>
      <c r="K34" s="55"/>
      <c r="L34" s="55"/>
    </row>
    <row r="35" spans="1:12" ht="12.75">
      <c r="A35" s="55"/>
      <c r="B35" s="55"/>
      <c r="C35" s="55"/>
      <c r="D35" s="55"/>
      <c r="E35" s="55"/>
      <c r="F35" s="55"/>
      <c r="G35" s="55"/>
      <c r="H35" s="55"/>
      <c r="I35" s="55"/>
      <c r="J35" s="55"/>
      <c r="K35" s="55"/>
      <c r="L35" s="55"/>
    </row>
    <row r="36" spans="1:12" ht="12.75">
      <c r="A36" s="55"/>
      <c r="B36" s="55"/>
      <c r="C36" s="55"/>
      <c r="D36" s="55"/>
      <c r="E36" s="55"/>
      <c r="F36" s="55"/>
      <c r="G36" s="55"/>
      <c r="H36" s="55"/>
      <c r="I36" s="55"/>
      <c r="J36" s="55"/>
      <c r="K36" s="55"/>
      <c r="L36" s="55"/>
    </row>
    <row r="37" spans="1:12" ht="12.75">
      <c r="A37" s="55"/>
      <c r="B37" s="55"/>
      <c r="C37" s="55"/>
      <c r="D37" s="55"/>
      <c r="E37" s="55"/>
      <c r="F37" s="55"/>
      <c r="G37" s="55"/>
      <c r="H37" s="55"/>
      <c r="I37" s="55"/>
      <c r="J37" s="55"/>
      <c r="K37" s="55"/>
      <c r="L37" s="55"/>
    </row>
    <row r="38" spans="1:12" ht="15.75">
      <c r="A38" s="55"/>
      <c r="B38" s="68" t="s">
        <v>257</v>
      </c>
      <c r="C38" s="55"/>
      <c r="D38" s="55"/>
      <c r="E38" s="55"/>
      <c r="F38" s="55"/>
      <c r="G38" s="55"/>
      <c r="H38" s="55"/>
      <c r="I38" s="55"/>
      <c r="J38" s="55"/>
      <c r="K38" s="55"/>
      <c r="L38" s="55"/>
    </row>
    <row r="39" spans="1:12" ht="14.25">
      <c r="A39" s="55"/>
      <c r="B39" s="55"/>
      <c r="C39" s="69" t="s">
        <v>258</v>
      </c>
      <c r="D39" s="55"/>
      <c r="E39" s="55"/>
      <c r="F39" s="55"/>
      <c r="G39" s="55"/>
      <c r="H39" s="55"/>
      <c r="I39" s="55"/>
      <c r="J39" s="55"/>
      <c r="K39" s="55"/>
      <c r="L39" s="55"/>
    </row>
    <row r="40" spans="1:12" ht="14.25">
      <c r="A40" s="55"/>
      <c r="B40" s="55"/>
      <c r="C40" s="69" t="s">
        <v>259</v>
      </c>
      <c r="D40" s="55"/>
      <c r="E40" s="55"/>
      <c r="F40" s="55"/>
      <c r="G40" s="55"/>
      <c r="H40" s="55"/>
      <c r="I40" s="55"/>
      <c r="J40" s="55"/>
      <c r="K40" s="55"/>
      <c r="L40" s="55"/>
    </row>
    <row r="41" spans="1:12" ht="12.75">
      <c r="A41" s="55"/>
      <c r="B41" s="55"/>
      <c r="C41" s="55"/>
      <c r="D41" s="55"/>
      <c r="E41" s="55"/>
      <c r="F41" s="55"/>
      <c r="G41" s="55"/>
      <c r="H41" s="55"/>
      <c r="I41" s="55"/>
      <c r="J41" s="55"/>
      <c r="K41" s="55"/>
      <c r="L41" s="55"/>
    </row>
    <row r="42" spans="1:12" ht="12.75">
      <c r="A42" s="55"/>
      <c r="B42" s="55"/>
      <c r="C42" s="55"/>
      <c r="D42" s="55"/>
      <c r="E42" s="55"/>
      <c r="F42" s="55"/>
      <c r="G42" s="55"/>
      <c r="H42" s="55"/>
      <c r="I42" s="55"/>
      <c r="J42" s="55"/>
      <c r="K42" s="55"/>
      <c r="L42" s="55"/>
    </row>
    <row r="43" spans="1:12" ht="15.75">
      <c r="A43" s="55"/>
      <c r="B43" s="68"/>
      <c r="C43" s="55"/>
      <c r="D43" s="55"/>
      <c r="E43" s="55"/>
      <c r="F43" s="55"/>
      <c r="G43" s="55"/>
      <c r="H43" s="55"/>
      <c r="I43" s="55"/>
      <c r="J43" s="55"/>
      <c r="K43" s="55"/>
      <c r="L43" s="55"/>
    </row>
    <row r="44" spans="1:12" ht="14.25">
      <c r="A44" s="55"/>
      <c r="B44" s="55"/>
      <c r="C44" s="69"/>
      <c r="D44" s="55"/>
      <c r="E44" s="55"/>
      <c r="F44" s="55"/>
      <c r="G44" s="55"/>
      <c r="H44" s="55"/>
      <c r="I44" s="55"/>
      <c r="J44" s="55"/>
      <c r="K44" s="55"/>
      <c r="L44" s="55"/>
    </row>
    <row r="45" spans="1:12" ht="14.25">
      <c r="A45" s="55"/>
      <c r="B45" s="55"/>
      <c r="C45" s="69"/>
      <c r="D45" s="55"/>
      <c r="E45" s="55"/>
      <c r="F45" s="55"/>
      <c r="G45" s="55"/>
      <c r="H45" s="55"/>
      <c r="I45" s="55"/>
      <c r="J45" s="55"/>
      <c r="K45" s="55"/>
      <c r="L45" s="55"/>
    </row>
    <row r="46" spans="1:12" ht="12.75">
      <c r="A46" s="55"/>
      <c r="B46" s="55"/>
      <c r="C46" s="55"/>
      <c r="D46" s="55"/>
      <c r="E46" s="55"/>
      <c r="F46" s="55"/>
      <c r="G46" s="55"/>
      <c r="H46" s="55"/>
      <c r="I46" s="55"/>
      <c r="J46" s="55"/>
      <c r="K46" s="55"/>
      <c r="L46" s="55"/>
    </row>
    <row r="47" spans="1:12" ht="12.75">
      <c r="A47" s="55"/>
      <c r="B47" s="55"/>
      <c r="C47" s="55"/>
      <c r="D47" s="55"/>
      <c r="E47" s="55"/>
      <c r="F47" s="55"/>
      <c r="G47" s="55"/>
      <c r="H47" s="55"/>
      <c r="I47" s="55"/>
      <c r="J47" s="55"/>
      <c r="K47" s="55"/>
      <c r="L47" s="55"/>
    </row>
    <row r="48" spans="1:12" ht="12.75">
      <c r="A48" s="55"/>
      <c r="B48" s="55"/>
      <c r="C48" s="55"/>
      <c r="D48" s="55"/>
      <c r="E48" s="55"/>
      <c r="F48" s="55"/>
      <c r="G48" s="55"/>
      <c r="H48" s="55"/>
      <c r="I48" s="55"/>
      <c r="J48" s="55"/>
      <c r="K48" s="55"/>
      <c r="L48" s="55"/>
    </row>
    <row r="49" spans="1:12" ht="12.75">
      <c r="A49" s="55"/>
      <c r="B49" s="55"/>
      <c r="C49" s="55"/>
      <c r="D49" s="55"/>
      <c r="E49" s="55"/>
      <c r="F49" s="55"/>
      <c r="G49" s="55"/>
      <c r="H49" s="55"/>
      <c r="I49" s="55"/>
      <c r="J49" s="55"/>
      <c r="K49" s="55"/>
      <c r="L49" s="55"/>
    </row>
    <row r="50" spans="1:12" ht="12.75">
      <c r="A50" s="55"/>
      <c r="B50" s="55"/>
      <c r="C50" s="55"/>
      <c r="D50" s="55"/>
      <c r="E50" s="55"/>
      <c r="F50" s="55"/>
      <c r="G50" s="55"/>
      <c r="H50" s="55"/>
      <c r="I50" s="55"/>
      <c r="J50" s="55"/>
      <c r="K50" s="55"/>
      <c r="L50" s="55"/>
    </row>
    <row r="51" spans="1:12" ht="12.75">
      <c r="A51" s="55"/>
      <c r="B51" s="55"/>
      <c r="C51" s="55"/>
      <c r="D51" s="55"/>
      <c r="E51" s="55"/>
      <c r="F51" s="55"/>
      <c r="G51" s="55"/>
      <c r="H51" s="55"/>
      <c r="I51" s="55"/>
      <c r="J51" s="55"/>
      <c r="K51" s="55"/>
      <c r="L51" s="55"/>
    </row>
    <row r="52" spans="1:12" ht="12.75">
      <c r="A52" s="55"/>
      <c r="B52" s="55"/>
      <c r="C52" s="55"/>
      <c r="D52" s="55"/>
      <c r="E52" s="55"/>
      <c r="F52" s="55"/>
      <c r="G52" s="55"/>
      <c r="H52" s="55"/>
      <c r="I52" s="55"/>
      <c r="J52" s="55"/>
      <c r="K52" s="55"/>
      <c r="L52" s="55"/>
    </row>
    <row r="53" spans="1:12" ht="12.75">
      <c r="A53" s="55"/>
      <c r="B53" s="55"/>
      <c r="C53" s="55"/>
      <c r="D53" s="55"/>
      <c r="E53" s="55"/>
      <c r="F53" s="55"/>
      <c r="G53" s="55"/>
      <c r="H53" s="55"/>
      <c r="I53" s="55"/>
      <c r="J53" s="55"/>
      <c r="K53" s="55"/>
      <c r="L53" s="55"/>
    </row>
    <row r="54" spans="1:12" ht="12.75">
      <c r="A54" s="55"/>
      <c r="B54" s="55"/>
      <c r="C54" s="55"/>
      <c r="D54" s="55"/>
      <c r="E54" s="55"/>
      <c r="F54" s="55"/>
      <c r="G54" s="55"/>
      <c r="H54" s="55"/>
      <c r="I54" s="55"/>
      <c r="J54" s="55"/>
      <c r="K54" s="55"/>
      <c r="L54" s="55"/>
    </row>
    <row r="55" spans="1:12" ht="11.25" customHeight="1">
      <c r="A55" s="55"/>
      <c r="B55" s="55"/>
      <c r="C55" s="55"/>
      <c r="D55" s="55"/>
      <c r="E55" s="55"/>
      <c r="F55" s="55"/>
      <c r="G55" s="55"/>
      <c r="H55" s="55"/>
      <c r="I55" s="55"/>
      <c r="J55" s="55"/>
      <c r="K55" s="55"/>
      <c r="L55" s="55"/>
    </row>
    <row r="56" spans="1:12" ht="13.5" customHeight="1">
      <c r="A56" s="122" t="s">
        <v>83</v>
      </c>
      <c r="B56" s="55"/>
      <c r="C56" s="55"/>
      <c r="D56" s="55"/>
      <c r="E56" s="55"/>
      <c r="F56" s="55"/>
      <c r="G56" s="55"/>
      <c r="H56" s="55"/>
      <c r="I56" s="55"/>
      <c r="J56" s="55"/>
      <c r="K56" s="55"/>
      <c r="L56" s="123" t="s">
        <v>25</v>
      </c>
    </row>
    <row r="57" spans="1:12" ht="12.75">
      <c r="A57" s="55" t="str">
        <f>Cover!$A$59</f>
        <v>      Our House Enterprises</v>
      </c>
      <c r="B57" s="55"/>
      <c r="C57" s="55"/>
      <c r="D57" s="55"/>
      <c r="E57" s="55"/>
      <c r="F57" s="55"/>
      <c r="G57" s="55"/>
      <c r="H57" s="55"/>
      <c r="I57" s="55"/>
      <c r="J57" s="55"/>
      <c r="K57" s="74" t="str">
        <f>Cover!$K$59</f>
        <v>(  )</v>
      </c>
      <c r="L57" s="43">
        <f ca="1">NOW()</f>
        <v>40660.63799849537</v>
      </c>
    </row>
    <row r="59" ht="12.75">
      <c r="G59" s="53"/>
    </row>
  </sheetData>
  <sheetProtection password="E1BE" sheet="1" objects="1" scenarios="1" selectLockedCells="1"/>
  <printOptions/>
  <pageMargins left="0.5" right="0.5" top="0.5" bottom="0.5" header="0" footer="0.5"/>
  <pageSetup fitToHeight="1" fitToWidth="1" horizontalDpi="300" verticalDpi="300" orientation="portrait" scale="98"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L58"/>
  <sheetViews>
    <sheetView showGridLines="0" showZeros="0" zoomScalePageLayoutView="0" workbookViewId="0" topLeftCell="A1">
      <selection activeCell="G58" sqref="G58"/>
    </sheetView>
  </sheetViews>
  <sheetFormatPr defaultColWidth="9.140625" defaultRowHeight="12.75"/>
  <cols>
    <col min="1" max="2" width="2.7109375" style="0" customWidth="1"/>
    <col min="5" max="8" width="8.140625" style="0" customWidth="1"/>
    <col min="11" max="12" width="11.140625" style="0" customWidth="1"/>
  </cols>
  <sheetData>
    <row r="1" spans="1:12" ht="18">
      <c r="A1" s="66" t="s">
        <v>250</v>
      </c>
      <c r="B1" s="55"/>
      <c r="C1" s="55"/>
      <c r="D1" s="55"/>
      <c r="E1" s="55"/>
      <c r="F1" s="55" t="s">
        <v>260</v>
      </c>
      <c r="G1" s="55"/>
      <c r="H1" s="55"/>
      <c r="I1" s="55"/>
      <c r="J1" s="55"/>
      <c r="K1" s="55"/>
      <c r="L1" s="23" t="str">
        <f>Cover!A17</f>
        <v>USE ARROW TO THE RIGHT TO SELECT</v>
      </c>
    </row>
    <row r="2" spans="1:12" ht="21" customHeight="1">
      <c r="A2" s="55"/>
      <c r="B2" s="70" t="s">
        <v>261</v>
      </c>
      <c r="C2" s="55"/>
      <c r="D2" s="55"/>
      <c r="E2" s="55"/>
      <c r="F2" s="55"/>
      <c r="G2" s="55"/>
      <c r="H2" s="55"/>
      <c r="I2" s="55"/>
      <c r="J2" s="55"/>
      <c r="K2" s="55"/>
      <c r="L2" s="55"/>
    </row>
    <row r="3" spans="1:12" ht="14.25">
      <c r="A3" s="55"/>
      <c r="B3" s="55"/>
      <c r="C3" s="69" t="s">
        <v>262</v>
      </c>
      <c r="D3" s="55"/>
      <c r="E3" s="55"/>
      <c r="F3" s="55"/>
      <c r="G3" s="55"/>
      <c r="H3" s="55"/>
      <c r="I3" s="55"/>
      <c r="J3" s="55"/>
      <c r="K3" s="55"/>
      <c r="L3" s="55"/>
    </row>
    <row r="4" spans="1:12" ht="14.25">
      <c r="A4" s="55"/>
      <c r="B4" s="55"/>
      <c r="C4" s="69" t="s">
        <v>263</v>
      </c>
      <c r="D4" s="55"/>
      <c r="E4" s="55"/>
      <c r="F4" s="55"/>
      <c r="G4" s="55"/>
      <c r="H4" s="55"/>
      <c r="I4" s="55"/>
      <c r="J4" s="55"/>
      <c r="K4" s="55"/>
      <c r="L4" s="55"/>
    </row>
    <row r="5" spans="1:12" ht="12.75">
      <c r="A5" s="55"/>
      <c r="B5" s="55"/>
      <c r="C5" s="55"/>
      <c r="D5" s="55"/>
      <c r="E5" s="55"/>
      <c r="F5" s="55"/>
      <c r="G5" s="55"/>
      <c r="H5" s="55"/>
      <c r="I5" s="55"/>
      <c r="J5" s="55"/>
      <c r="K5" s="55"/>
      <c r="L5" s="55"/>
    </row>
    <row r="6" spans="1:12" ht="12.75">
      <c r="A6" s="55"/>
      <c r="B6" s="55"/>
      <c r="C6" s="55"/>
      <c r="D6" s="55"/>
      <c r="E6" s="55"/>
      <c r="F6" s="55"/>
      <c r="G6" s="55"/>
      <c r="H6" s="55"/>
      <c r="I6" s="55"/>
      <c r="J6" s="55"/>
      <c r="K6" s="55"/>
      <c r="L6" s="55"/>
    </row>
    <row r="7" spans="1:12" ht="12.75">
      <c r="A7" s="55"/>
      <c r="B7" s="55"/>
      <c r="C7" s="55"/>
      <c r="D7" s="55"/>
      <c r="E7" s="55"/>
      <c r="F7" s="55"/>
      <c r="G7" s="55"/>
      <c r="H7" s="55"/>
      <c r="I7" s="55"/>
      <c r="J7" s="55"/>
      <c r="K7" s="55"/>
      <c r="L7" s="55"/>
    </row>
    <row r="8" spans="1:12" ht="12.75">
      <c r="A8" s="55"/>
      <c r="B8" s="55"/>
      <c r="C8" s="55"/>
      <c r="D8" s="55"/>
      <c r="E8" s="55"/>
      <c r="F8" s="55"/>
      <c r="G8" s="55"/>
      <c r="H8" s="55"/>
      <c r="I8" s="55"/>
      <c r="J8" s="55"/>
      <c r="K8" s="55"/>
      <c r="L8" s="55"/>
    </row>
    <row r="9" spans="1:12" ht="12.75">
      <c r="A9" s="55"/>
      <c r="B9" s="55"/>
      <c r="C9" s="55"/>
      <c r="D9" s="55"/>
      <c r="E9" s="55"/>
      <c r="F9" s="55"/>
      <c r="G9" s="55"/>
      <c r="H9" s="55"/>
      <c r="I9" s="55"/>
      <c r="J9" s="55"/>
      <c r="K9" s="55"/>
      <c r="L9" s="55"/>
    </row>
    <row r="10" spans="1:12" ht="12.75">
      <c r="A10" s="55"/>
      <c r="B10" s="55"/>
      <c r="C10" s="55"/>
      <c r="D10" s="55"/>
      <c r="E10" s="55"/>
      <c r="F10" s="55"/>
      <c r="G10" s="55"/>
      <c r="H10" s="55"/>
      <c r="I10" s="55"/>
      <c r="J10" s="55"/>
      <c r="K10" s="55"/>
      <c r="L10" s="55"/>
    </row>
    <row r="11" spans="1:12" ht="12.75">
      <c r="A11" s="55"/>
      <c r="B11" s="55"/>
      <c r="C11" s="55"/>
      <c r="D11" s="55"/>
      <c r="E11" s="55"/>
      <c r="F11" s="55"/>
      <c r="G11" s="55"/>
      <c r="H11" s="55"/>
      <c r="I11" s="55"/>
      <c r="J11" s="55"/>
      <c r="K11" s="55"/>
      <c r="L11" s="55"/>
    </row>
    <row r="12" spans="1:12" ht="12.75">
      <c r="A12" s="55"/>
      <c r="B12" s="55"/>
      <c r="C12" s="55"/>
      <c r="D12" s="55"/>
      <c r="E12" s="55"/>
      <c r="F12" s="55"/>
      <c r="G12" s="55"/>
      <c r="H12" s="55"/>
      <c r="I12" s="55"/>
      <c r="J12" s="55"/>
      <c r="K12" s="55"/>
      <c r="L12" s="55"/>
    </row>
    <row r="13" spans="1:12" ht="12.75">
      <c r="A13" s="55"/>
      <c r="B13" s="55"/>
      <c r="C13" s="55"/>
      <c r="D13" s="55"/>
      <c r="E13" s="55"/>
      <c r="F13" s="55"/>
      <c r="G13" s="55"/>
      <c r="H13" s="55"/>
      <c r="I13" s="55"/>
      <c r="J13" s="55"/>
      <c r="K13" s="55"/>
      <c r="L13" s="55"/>
    </row>
    <row r="14" spans="1:12" ht="12.75">
      <c r="A14" s="55"/>
      <c r="B14" s="55"/>
      <c r="C14" s="55"/>
      <c r="D14" s="55"/>
      <c r="E14" s="55"/>
      <c r="F14" s="55"/>
      <c r="G14" s="55"/>
      <c r="H14" s="55"/>
      <c r="I14" s="55"/>
      <c r="J14" s="55"/>
      <c r="K14" s="55"/>
      <c r="L14" s="55"/>
    </row>
    <row r="15" spans="1:12" ht="12.75">
      <c r="A15" s="55"/>
      <c r="B15" s="55"/>
      <c r="C15" s="55"/>
      <c r="D15" s="55"/>
      <c r="E15" s="55"/>
      <c r="F15" s="55"/>
      <c r="G15" s="55"/>
      <c r="H15" s="55"/>
      <c r="I15" s="55"/>
      <c r="J15" s="55"/>
      <c r="K15" s="55"/>
      <c r="L15" s="55"/>
    </row>
    <row r="16" spans="1:12" ht="14.25">
      <c r="A16" s="55"/>
      <c r="B16" s="55"/>
      <c r="C16" s="69" t="s">
        <v>264</v>
      </c>
      <c r="D16" s="55"/>
      <c r="E16" s="55"/>
      <c r="F16" s="55"/>
      <c r="G16" s="55"/>
      <c r="H16" s="55"/>
      <c r="I16" s="55"/>
      <c r="J16" s="55"/>
      <c r="K16" s="55"/>
      <c r="L16" s="55"/>
    </row>
    <row r="17" spans="1:12" ht="14.25">
      <c r="A17" s="55"/>
      <c r="B17" s="55"/>
      <c r="C17" s="69" t="s">
        <v>265</v>
      </c>
      <c r="D17" s="55"/>
      <c r="E17" s="55"/>
      <c r="F17" s="55"/>
      <c r="G17" s="55"/>
      <c r="H17" s="55"/>
      <c r="I17" s="55"/>
      <c r="J17" s="55"/>
      <c r="K17" s="55"/>
      <c r="L17" s="55"/>
    </row>
    <row r="18" spans="1:12" ht="12.75">
      <c r="A18" s="55"/>
      <c r="B18" s="55"/>
      <c r="C18" s="55"/>
      <c r="D18" s="55"/>
      <c r="E18" s="55"/>
      <c r="F18" s="55"/>
      <c r="G18" s="55"/>
      <c r="H18" s="55"/>
      <c r="I18" s="55"/>
      <c r="J18" s="55"/>
      <c r="K18" s="55"/>
      <c r="L18" s="55"/>
    </row>
    <row r="19" spans="1:12" ht="12.75">
      <c r="A19" s="55"/>
      <c r="B19" s="55"/>
      <c r="C19" s="55"/>
      <c r="D19" s="55"/>
      <c r="E19" s="55"/>
      <c r="F19" s="55"/>
      <c r="G19" s="55"/>
      <c r="H19" s="55"/>
      <c r="I19" s="55"/>
      <c r="J19" s="55"/>
      <c r="K19" s="55"/>
      <c r="L19" s="55"/>
    </row>
    <row r="20" spans="1:12" ht="12.75">
      <c r="A20" s="55"/>
      <c r="B20" s="55"/>
      <c r="C20" s="55"/>
      <c r="D20" s="55"/>
      <c r="E20" s="55"/>
      <c r="F20" s="55"/>
      <c r="G20" s="55"/>
      <c r="H20" s="55"/>
      <c r="I20" s="55"/>
      <c r="J20" s="55"/>
      <c r="K20" s="55"/>
      <c r="L20" s="55"/>
    </row>
    <row r="21" spans="1:12" ht="12.75">
      <c r="A21" s="55"/>
      <c r="B21" s="55"/>
      <c r="C21" s="55"/>
      <c r="D21" s="55"/>
      <c r="E21" s="55"/>
      <c r="F21" s="55"/>
      <c r="G21" s="55"/>
      <c r="H21" s="55"/>
      <c r="I21" s="55"/>
      <c r="J21" s="55"/>
      <c r="K21" s="55"/>
      <c r="L21" s="55"/>
    </row>
    <row r="22" spans="1:12" ht="12.75">
      <c r="A22" s="55"/>
      <c r="B22" s="55"/>
      <c r="C22" s="55"/>
      <c r="D22" s="55"/>
      <c r="E22" s="55"/>
      <c r="F22" s="55"/>
      <c r="G22" s="55"/>
      <c r="H22" s="55"/>
      <c r="I22" s="55"/>
      <c r="J22" s="55"/>
      <c r="K22" s="55"/>
      <c r="L22" s="55"/>
    </row>
    <row r="23" spans="1:12" ht="12.75">
      <c r="A23" s="55"/>
      <c r="B23" s="55"/>
      <c r="C23" s="55"/>
      <c r="D23" s="55"/>
      <c r="E23" s="55"/>
      <c r="F23" s="55"/>
      <c r="G23" s="55"/>
      <c r="H23" s="55"/>
      <c r="I23" s="55"/>
      <c r="J23" s="55"/>
      <c r="K23" s="55"/>
      <c r="L23" s="55"/>
    </row>
    <row r="24" spans="1:12" ht="12.75">
      <c r="A24" s="55"/>
      <c r="B24" s="55"/>
      <c r="C24" s="55"/>
      <c r="D24" s="55"/>
      <c r="E24" s="55"/>
      <c r="F24" s="55"/>
      <c r="G24" s="55"/>
      <c r="H24" s="55"/>
      <c r="I24" s="55"/>
      <c r="J24" s="55"/>
      <c r="K24" s="55"/>
      <c r="L24" s="55"/>
    </row>
    <row r="25" spans="1:12" ht="12.75">
      <c r="A25" s="55"/>
      <c r="B25" s="55"/>
      <c r="C25" s="55"/>
      <c r="D25" s="55"/>
      <c r="E25" s="55"/>
      <c r="F25" s="55"/>
      <c r="G25" s="55"/>
      <c r="H25" s="55"/>
      <c r="I25" s="55"/>
      <c r="J25" s="55"/>
      <c r="K25" s="55"/>
      <c r="L25" s="55"/>
    </row>
    <row r="26" spans="1:12" ht="12.75">
      <c r="A26" s="55"/>
      <c r="B26" s="55"/>
      <c r="C26" s="55"/>
      <c r="D26" s="55"/>
      <c r="E26" s="55"/>
      <c r="F26" s="55"/>
      <c r="G26" s="55"/>
      <c r="H26" s="55"/>
      <c r="I26" s="55"/>
      <c r="J26" s="55"/>
      <c r="K26" s="55"/>
      <c r="L26" s="55"/>
    </row>
    <row r="27" spans="1:12" ht="12.75">
      <c r="A27" s="55"/>
      <c r="B27" s="55"/>
      <c r="C27" s="55"/>
      <c r="D27" s="55"/>
      <c r="E27" s="55"/>
      <c r="F27" s="55"/>
      <c r="G27" s="55"/>
      <c r="H27" s="55"/>
      <c r="I27" s="55"/>
      <c r="J27" s="55"/>
      <c r="K27" s="55"/>
      <c r="L27" s="55"/>
    </row>
    <row r="28" spans="1:12" ht="15.75">
      <c r="A28" s="55"/>
      <c r="B28" s="68" t="s">
        <v>266</v>
      </c>
      <c r="C28" s="55"/>
      <c r="D28" s="55"/>
      <c r="E28" s="55"/>
      <c r="F28" s="55"/>
      <c r="G28" s="55"/>
      <c r="H28" s="55"/>
      <c r="I28" s="55"/>
      <c r="J28" s="55"/>
      <c r="K28" s="55"/>
      <c r="L28" s="55"/>
    </row>
    <row r="29" spans="1:12" ht="14.25">
      <c r="A29" s="55"/>
      <c r="B29" s="55"/>
      <c r="C29" s="69" t="s">
        <v>267</v>
      </c>
      <c r="D29" s="55"/>
      <c r="E29" s="55"/>
      <c r="F29" s="55"/>
      <c r="G29" s="55"/>
      <c r="H29" s="55"/>
      <c r="I29" s="55"/>
      <c r="J29" s="55"/>
      <c r="K29" s="55"/>
      <c r="L29" s="55"/>
    </row>
    <row r="30" spans="1:12" ht="14.25">
      <c r="A30" s="55"/>
      <c r="B30" s="55"/>
      <c r="C30" s="69" t="s">
        <v>268</v>
      </c>
      <c r="D30" s="55"/>
      <c r="E30" s="55"/>
      <c r="F30" s="55"/>
      <c r="G30" s="55"/>
      <c r="H30" s="55"/>
      <c r="I30" s="55"/>
      <c r="J30" s="55"/>
      <c r="K30" s="55"/>
      <c r="L30" s="55"/>
    </row>
    <row r="31" spans="1:12" ht="12.75">
      <c r="A31" s="55"/>
      <c r="B31" s="55"/>
      <c r="C31" s="55"/>
      <c r="D31" s="55"/>
      <c r="E31" s="55"/>
      <c r="F31" s="55"/>
      <c r="G31" s="55"/>
      <c r="H31" s="55"/>
      <c r="I31" s="55"/>
      <c r="J31" s="55"/>
      <c r="K31" s="55"/>
      <c r="L31" s="55"/>
    </row>
    <row r="32" spans="1:12" ht="12.75">
      <c r="A32" s="55"/>
      <c r="B32" s="55"/>
      <c r="C32" s="55"/>
      <c r="D32" s="55"/>
      <c r="E32" s="55"/>
      <c r="F32" s="55"/>
      <c r="G32" s="55"/>
      <c r="H32" s="55"/>
      <c r="I32" s="55"/>
      <c r="J32" s="55"/>
      <c r="K32" s="55"/>
      <c r="L32" s="55"/>
    </row>
    <row r="33" spans="1:12" ht="12.75">
      <c r="A33" s="55"/>
      <c r="B33" s="55"/>
      <c r="C33" s="55"/>
      <c r="D33" s="55"/>
      <c r="E33" s="55"/>
      <c r="F33" s="55"/>
      <c r="G33" s="55"/>
      <c r="H33" s="55"/>
      <c r="I33" s="55"/>
      <c r="J33" s="55"/>
      <c r="K33" s="55"/>
      <c r="L33" s="55"/>
    </row>
    <row r="34" spans="1:12" ht="12.75">
      <c r="A34" s="55"/>
      <c r="B34" s="55"/>
      <c r="C34" s="55"/>
      <c r="D34" s="55"/>
      <c r="E34" s="55"/>
      <c r="F34" s="55"/>
      <c r="G34" s="55"/>
      <c r="H34" s="55"/>
      <c r="I34" s="55"/>
      <c r="J34" s="55"/>
      <c r="K34" s="55"/>
      <c r="L34" s="55"/>
    </row>
    <row r="35" spans="1:12" ht="12.75">
      <c r="A35" s="55"/>
      <c r="B35" s="55"/>
      <c r="C35" s="55"/>
      <c r="D35" s="55"/>
      <c r="E35" s="55"/>
      <c r="F35" s="55"/>
      <c r="G35" s="55"/>
      <c r="H35" s="55"/>
      <c r="I35" s="55"/>
      <c r="J35" s="55"/>
      <c r="K35" s="55"/>
      <c r="L35" s="55"/>
    </row>
    <row r="36" spans="1:12" ht="12.75">
      <c r="A36" s="55"/>
      <c r="B36" s="55"/>
      <c r="C36" s="55"/>
      <c r="D36" s="55"/>
      <c r="E36" s="55"/>
      <c r="F36" s="55"/>
      <c r="G36" s="55"/>
      <c r="H36" s="55"/>
      <c r="I36" s="55"/>
      <c r="J36" s="55"/>
      <c r="K36" s="55"/>
      <c r="L36" s="55"/>
    </row>
    <row r="37" spans="1:12" ht="12.75">
      <c r="A37" s="55"/>
      <c r="B37" s="55"/>
      <c r="C37" s="55"/>
      <c r="D37" s="55"/>
      <c r="E37" s="55"/>
      <c r="F37" s="55"/>
      <c r="G37" s="55"/>
      <c r="H37" s="55"/>
      <c r="I37" s="55"/>
      <c r="J37" s="55"/>
      <c r="K37" s="55"/>
      <c r="L37" s="55"/>
    </row>
    <row r="38" spans="1:12" ht="12.75">
      <c r="A38" s="55"/>
      <c r="B38" s="55"/>
      <c r="C38" s="55"/>
      <c r="D38" s="55"/>
      <c r="E38" s="55"/>
      <c r="F38" s="55"/>
      <c r="G38" s="55"/>
      <c r="H38" s="55"/>
      <c r="I38" s="55"/>
      <c r="J38" s="55"/>
      <c r="K38" s="55"/>
      <c r="L38" s="55"/>
    </row>
    <row r="39" spans="1:12" ht="12.75">
      <c r="A39" s="55"/>
      <c r="B39" s="55"/>
      <c r="C39" s="55"/>
      <c r="D39" s="55"/>
      <c r="E39" s="55"/>
      <c r="F39" s="55"/>
      <c r="G39" s="55"/>
      <c r="H39" s="55"/>
      <c r="I39" s="55"/>
      <c r="J39" s="55"/>
      <c r="K39" s="55"/>
      <c r="L39" s="55"/>
    </row>
    <row r="40" spans="1:12" ht="12.75">
      <c r="A40" s="55"/>
      <c r="B40" s="55"/>
      <c r="C40" s="55"/>
      <c r="D40" s="55"/>
      <c r="E40" s="55"/>
      <c r="F40" s="55"/>
      <c r="G40" s="55"/>
      <c r="H40" s="55"/>
      <c r="I40" s="55"/>
      <c r="J40" s="55"/>
      <c r="K40" s="55"/>
      <c r="L40" s="55"/>
    </row>
    <row r="41" spans="1:12" ht="12.75" customHeight="1">
      <c r="A41" s="55"/>
      <c r="B41" s="68"/>
      <c r="C41" s="55"/>
      <c r="D41" s="55"/>
      <c r="E41" s="55"/>
      <c r="F41" s="55"/>
      <c r="G41" s="55"/>
      <c r="H41" s="55"/>
      <c r="I41" s="55"/>
      <c r="J41" s="55"/>
      <c r="K41" s="55"/>
      <c r="L41" s="55"/>
    </row>
    <row r="42" spans="1:12" ht="14.25">
      <c r="A42" s="55"/>
      <c r="B42" s="55"/>
      <c r="C42" s="69" t="s">
        <v>269</v>
      </c>
      <c r="D42" s="55"/>
      <c r="E42" s="55"/>
      <c r="F42" s="55"/>
      <c r="G42" s="55"/>
      <c r="H42" s="55"/>
      <c r="I42" s="55"/>
      <c r="J42" s="55"/>
      <c r="K42" s="55"/>
      <c r="L42" s="55"/>
    </row>
    <row r="43" spans="1:12" ht="14.25">
      <c r="A43" s="55"/>
      <c r="B43" s="55"/>
      <c r="C43" s="69" t="s">
        <v>270</v>
      </c>
      <c r="D43" s="55"/>
      <c r="E43" s="55"/>
      <c r="F43" s="55"/>
      <c r="G43" s="55"/>
      <c r="H43" s="55"/>
      <c r="I43" s="55"/>
      <c r="J43" s="55"/>
      <c r="K43" s="55"/>
      <c r="L43" s="55"/>
    </row>
    <row r="44" spans="1:12" ht="12.75">
      <c r="A44" s="55"/>
      <c r="B44" s="55"/>
      <c r="C44" s="55"/>
      <c r="D44" s="55"/>
      <c r="E44" s="55"/>
      <c r="F44" s="55"/>
      <c r="G44" s="55"/>
      <c r="H44" s="55"/>
      <c r="I44" s="55"/>
      <c r="J44" s="55"/>
      <c r="K44" s="55"/>
      <c r="L44" s="55"/>
    </row>
    <row r="45" spans="1:12" ht="12.75">
      <c r="A45" s="55"/>
      <c r="B45" s="55"/>
      <c r="C45" s="55"/>
      <c r="D45" s="55"/>
      <c r="E45" s="55"/>
      <c r="F45" s="55"/>
      <c r="G45" s="55"/>
      <c r="H45" s="55"/>
      <c r="I45" s="55"/>
      <c r="J45" s="55"/>
      <c r="K45" s="55"/>
      <c r="L45" s="55"/>
    </row>
    <row r="46" spans="1:12" ht="12.75">
      <c r="A46" s="55"/>
      <c r="B46" s="55"/>
      <c r="C46" s="55"/>
      <c r="D46" s="55"/>
      <c r="E46" s="55"/>
      <c r="F46" s="55"/>
      <c r="G46" s="55"/>
      <c r="H46" s="55"/>
      <c r="I46" s="55"/>
      <c r="J46" s="55"/>
      <c r="K46" s="55"/>
      <c r="L46" s="55"/>
    </row>
    <row r="47" spans="1:12" ht="12.75">
      <c r="A47" s="55"/>
      <c r="B47" s="55"/>
      <c r="C47" s="55"/>
      <c r="D47" s="55"/>
      <c r="E47" s="55"/>
      <c r="F47" s="55"/>
      <c r="G47" s="55"/>
      <c r="H47" s="55"/>
      <c r="I47" s="55"/>
      <c r="J47" s="55"/>
      <c r="K47" s="55"/>
      <c r="L47" s="55"/>
    </row>
    <row r="48" spans="1:12" ht="12.75">
      <c r="A48" s="55"/>
      <c r="B48" s="55"/>
      <c r="C48" s="55"/>
      <c r="D48" s="55"/>
      <c r="E48" s="55"/>
      <c r="F48" s="55"/>
      <c r="G48" s="55"/>
      <c r="H48" s="55"/>
      <c r="I48" s="55"/>
      <c r="J48" s="55"/>
      <c r="K48" s="55"/>
      <c r="L48" s="55"/>
    </row>
    <row r="49" spans="1:12" ht="12.75">
      <c r="A49" s="55"/>
      <c r="B49" s="55"/>
      <c r="C49" s="55"/>
      <c r="D49" s="55"/>
      <c r="E49" s="55"/>
      <c r="F49" s="55"/>
      <c r="G49" s="55"/>
      <c r="H49" s="55"/>
      <c r="I49" s="55"/>
      <c r="J49" s="55"/>
      <c r="K49" s="55"/>
      <c r="L49" s="55"/>
    </row>
    <row r="50" spans="1:12" ht="12.75">
      <c r="A50" s="55"/>
      <c r="B50" s="55"/>
      <c r="C50" s="55"/>
      <c r="D50" s="55"/>
      <c r="E50" s="55"/>
      <c r="F50" s="55"/>
      <c r="G50" s="55"/>
      <c r="H50" s="55"/>
      <c r="I50" s="55"/>
      <c r="J50" s="55"/>
      <c r="K50" s="55"/>
      <c r="L50" s="55"/>
    </row>
    <row r="51" spans="1:12" ht="12.75">
      <c r="A51" s="55"/>
      <c r="B51" s="55"/>
      <c r="C51" s="55"/>
      <c r="D51" s="55"/>
      <c r="E51" s="55"/>
      <c r="F51" s="55"/>
      <c r="G51" s="55"/>
      <c r="H51" s="55"/>
      <c r="I51" s="55"/>
      <c r="J51" s="55"/>
      <c r="K51" s="55"/>
      <c r="L51" s="55"/>
    </row>
    <row r="52" spans="1:12" ht="12.75">
      <c r="A52" s="55"/>
      <c r="B52" s="55"/>
      <c r="C52" s="55"/>
      <c r="D52" s="55"/>
      <c r="E52" s="55"/>
      <c r="F52" s="55"/>
      <c r="G52" s="55"/>
      <c r="H52" s="55"/>
      <c r="I52" s="55"/>
      <c r="J52" s="55"/>
      <c r="K52" s="55"/>
      <c r="L52" s="55"/>
    </row>
    <row r="53" spans="1:12" ht="12.75">
      <c r="A53" s="55"/>
      <c r="B53" s="55"/>
      <c r="C53" s="55"/>
      <c r="D53" s="55"/>
      <c r="E53" s="55"/>
      <c r="F53" s="55"/>
      <c r="G53" s="55"/>
      <c r="H53" s="55"/>
      <c r="I53" s="55"/>
      <c r="J53" s="55"/>
      <c r="K53" s="55"/>
      <c r="L53" s="55"/>
    </row>
    <row r="54" spans="1:12" ht="12.75">
      <c r="A54" s="55"/>
      <c r="B54" s="55"/>
      <c r="C54" s="55"/>
      <c r="D54" s="55"/>
      <c r="E54" s="55"/>
      <c r="F54" s="55"/>
      <c r="G54" s="55"/>
      <c r="H54" s="55"/>
      <c r="I54" s="55"/>
      <c r="J54" s="55"/>
      <c r="K54" s="55"/>
      <c r="L54" s="55"/>
    </row>
    <row r="55" spans="1:12" ht="12.75">
      <c r="A55" s="122" t="s">
        <v>83</v>
      </c>
      <c r="B55" s="55"/>
      <c r="C55" s="55"/>
      <c r="D55" s="55"/>
      <c r="E55" s="55"/>
      <c r="F55" s="55"/>
      <c r="G55" s="55"/>
      <c r="H55" s="55"/>
      <c r="I55" s="55"/>
      <c r="J55" s="55"/>
      <c r="K55" s="55"/>
      <c r="L55" s="123" t="s">
        <v>25</v>
      </c>
    </row>
    <row r="56" spans="1:12" ht="12.75">
      <c r="A56" s="55" t="str">
        <f>Cover!$A$59</f>
        <v>      Our House Enterprises</v>
      </c>
      <c r="B56" s="55"/>
      <c r="C56" s="55"/>
      <c r="D56" s="55"/>
      <c r="E56" s="55"/>
      <c r="F56" s="55"/>
      <c r="G56" s="55"/>
      <c r="H56" s="55"/>
      <c r="I56" s="55"/>
      <c r="J56" s="55"/>
      <c r="K56" s="74" t="str">
        <f>Cover!$K$59</f>
        <v>(  )</v>
      </c>
      <c r="L56" s="43">
        <f ca="1">NOW()</f>
        <v>40660.63799849537</v>
      </c>
    </row>
    <row r="58" ht="12.75">
      <c r="G58" s="53"/>
    </row>
  </sheetData>
  <sheetProtection password="E1BE" sheet="1" objects="1" scenarios="1" selectLockedCells="1"/>
  <printOptions/>
  <pageMargins left="0.5" right="0.5" top="0.5" bottom="0.5" header="0" footer="0.5"/>
  <pageSetup fitToHeight="1" fitToWidth="1" horizontalDpi="300" verticalDpi="300" orientation="portrait" scale="99" r:id="rId2"/>
  <headerFooter alignWithMargins="0">
    <oddFooter>&amp;C- 3 -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Brown</dc:creator>
  <cp:keywords/>
  <dc:description/>
  <cp:lastModifiedBy>stacy schertz</cp:lastModifiedBy>
  <cp:lastPrinted>2008-03-05T20:42:25Z</cp:lastPrinted>
  <dcterms:created xsi:type="dcterms:W3CDTF">2000-01-29T18:53:10Z</dcterms:created>
  <dcterms:modified xsi:type="dcterms:W3CDTF">2011-04-27T20:18:58Z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0x010100E0F45C0E3884B14D86F69C16F715BA100063B32B1F6F82B443A3C0D5EB1198CFCB</vt:lpwstr>
  </property>
  <property fmtid="{D5CDD505-2E9C-101B-9397-08002B2CF9AE}" pid="4" name="QFMSP source name">
    <vt:lpwstr/>
  </property>
  <property fmtid="{D5CDD505-2E9C-101B-9397-08002B2CF9AE}" pid="5" name="_Version">
    <vt:lpwstr/>
  </property>
  <property fmtid="{D5CDD505-2E9C-101B-9397-08002B2CF9AE}" pid="6" name="Department">
    <vt:lpwstr>(No department)</vt:lpwstr>
  </property>
  <property fmtid="{D5CDD505-2E9C-101B-9397-08002B2CF9AE}" pid="7" name="FromServer">
    <vt:lpwstr/>
  </property>
  <property fmtid="{D5CDD505-2E9C-101B-9397-08002B2CF9AE}" pid="8" name="DocumentID">
    <vt:lpwstr/>
  </property>
  <property fmtid="{D5CDD505-2E9C-101B-9397-08002B2CF9AE}" pid="9" name="Comments">
    <vt:lpwstr/>
  </property>
  <property fmtid="{D5CDD505-2E9C-101B-9397-08002B2CF9AE}" pid="10" name="Application area">
    <vt:lpwstr>Proficiency</vt:lpwstr>
  </property>
  <property fmtid="{D5CDD505-2E9C-101B-9397-08002B2CF9AE}" pid="11" name="Order">
    <vt:lpwstr>2800.00000000000</vt:lpwstr>
  </property>
  <property fmtid="{D5CDD505-2E9C-101B-9397-08002B2CF9AE}" pid="12" name="ContentType">
    <vt:lpwstr>Basic Excel Workbook</vt:lpwstr>
  </property>
</Properties>
</file>